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2023\II_Q_2023\PELHŘIMOV NEMOCNICE STRAVOVACI PAVILON\3_PROJEKT\PD\F_SP_Rozp\3 - 241018\SOUPIS PRACÍ\PŘÍLOHY\"/>
    </mc:Choice>
  </mc:AlternateContent>
  <bookViews>
    <workbookView xWindow="165" yWindow="135" windowWidth="26970" windowHeight="14745"/>
  </bookViews>
  <sheets>
    <sheet name="VV_MaR " sheetId="1" r:id="rId1"/>
  </sheets>
  <externalReferences>
    <externalReference r:id="rId2"/>
  </externalReferences>
  <definedNames>
    <definedName name="_xlnm._FilterDatabase" localSheetId="0" hidden="1">'VV_MaR '!$A$1:$I$120</definedName>
    <definedName name="CalculationCurrency">'[1]Identifikace zakázky'!$AI$10</definedName>
    <definedName name="ExpectedOrderPriceLCR">[1]QARF!$AK$46</definedName>
    <definedName name="_xlnm.Print_Titles" localSheetId="0">'VV_MaR '!$5:$5</definedName>
    <definedName name="_xlnm.Print_Area" localSheetId="0">'VV_MaR '!$A$1:$I$121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08" i="1" l="1"/>
  <c r="G51" i="1" l="1"/>
  <c r="G49" i="1"/>
  <c r="G83" i="1" l="1"/>
  <c r="G70" i="1"/>
  <c r="G59" i="1"/>
  <c r="G76" i="1"/>
  <c r="G62" i="1"/>
  <c r="G50" i="1"/>
  <c r="G48" i="1"/>
  <c r="G47" i="1"/>
  <c r="G46" i="1"/>
  <c r="G33" i="1"/>
  <c r="G36" i="1"/>
  <c r="G35" i="1"/>
  <c r="G32" i="1"/>
  <c r="G12" i="1"/>
  <c r="G24" i="1"/>
  <c r="G21" i="1"/>
  <c r="G41" i="1"/>
  <c r="G92" i="1" l="1"/>
  <c r="G101" i="1" l="1"/>
  <c r="G100" i="1"/>
  <c r="G99" i="1"/>
  <c r="G98" i="1"/>
  <c r="G97" i="1"/>
  <c r="G117" i="1"/>
  <c r="G116" i="1"/>
  <c r="G115" i="1"/>
  <c r="G114" i="1"/>
  <c r="G113" i="1"/>
  <c r="G112" i="1"/>
  <c r="G111" i="1"/>
  <c r="G107" i="1"/>
  <c r="G106" i="1"/>
  <c r="G105" i="1"/>
  <c r="G104" i="1"/>
  <c r="G103" i="1"/>
  <c r="G102" i="1"/>
  <c r="G94" i="1"/>
  <c r="G93" i="1"/>
  <c r="G91" i="1"/>
  <c r="G90" i="1"/>
  <c r="G89" i="1"/>
  <c r="G88" i="1"/>
  <c r="G87" i="1"/>
  <c r="G86" i="1"/>
  <c r="G85" i="1"/>
  <c r="G84" i="1"/>
  <c r="G82" i="1"/>
  <c r="G79" i="1"/>
  <c r="G78" i="1"/>
  <c r="G77" i="1"/>
  <c r="G75" i="1"/>
  <c r="G74" i="1"/>
  <c r="G73" i="1"/>
  <c r="G72" i="1"/>
  <c r="G71" i="1"/>
  <c r="G69" i="1"/>
  <c r="G68" i="1"/>
  <c r="G67" i="1"/>
  <c r="G66" i="1"/>
  <c r="G65" i="1"/>
  <c r="G64" i="1"/>
  <c r="G63" i="1"/>
  <c r="G61" i="1"/>
  <c r="G60" i="1"/>
  <c r="G58" i="1"/>
  <c r="G57" i="1"/>
  <c r="G56" i="1"/>
  <c r="G55" i="1"/>
  <c r="G52" i="1"/>
  <c r="G45" i="1"/>
  <c r="G44" i="1"/>
  <c r="G40" i="1"/>
  <c r="G39" i="1"/>
  <c r="G38" i="1"/>
  <c r="G37" i="1"/>
  <c r="G34" i="1"/>
  <c r="G31" i="1"/>
  <c r="G30" i="1"/>
  <c r="G29" i="1"/>
  <c r="G28" i="1"/>
  <c r="G27" i="1"/>
  <c r="G26" i="1"/>
  <c r="G25" i="1"/>
  <c r="G23" i="1"/>
  <c r="G22" i="1"/>
  <c r="G20" i="1"/>
  <c r="G19" i="1"/>
  <c r="G18" i="1"/>
  <c r="G16" i="1"/>
  <c r="G15" i="1"/>
  <c r="G13" i="1"/>
  <c r="G109" i="1" l="1"/>
  <c r="G118" i="1"/>
  <c r="G80" i="1"/>
  <c r="G17" i="1"/>
  <c r="G95" i="1"/>
  <c r="G14" i="1"/>
  <c r="G53" i="1"/>
  <c r="G42" i="1" l="1"/>
  <c r="G120" i="1" s="1"/>
  <c r="G4" i="1" s="1"/>
</calcChain>
</file>

<file path=xl/sharedStrings.xml><?xml version="1.0" encoding="utf-8"?>
<sst xmlns="http://schemas.openxmlformats.org/spreadsheetml/2006/main" count="493" uniqueCount="260">
  <si>
    <t>Název stavby:</t>
  </si>
  <si>
    <t>Název objektu:</t>
  </si>
  <si>
    <t>Kód profese:</t>
  </si>
  <si>
    <t>Název dílu:</t>
  </si>
  <si>
    <t>Zkratka dílu:</t>
  </si>
  <si>
    <t>Zpracovatel dílu:</t>
  </si>
  <si>
    <t>Čís. pol.</t>
  </si>
  <si>
    <t>Číselné zatřídění</t>
  </si>
  <si>
    <t>Popis položky</t>
  </si>
  <si>
    <t>Počet měr. jednotek</t>
  </si>
  <si>
    <t>Měrná jednotka</t>
  </si>
  <si>
    <t>Technické specifikace, technické a uživatelské standardy stavby</t>
  </si>
  <si>
    <t>X</t>
  </si>
  <si>
    <t>Periferie</t>
  </si>
  <si>
    <t>1.</t>
  </si>
  <si>
    <t>31.62</t>
  </si>
  <si>
    <t>Snímač teploty do místnosti, dodávka a montáž</t>
  </si>
  <si>
    <t>ks</t>
  </si>
  <si>
    <t>Měřicí převodník prostorové teploty, rozsah 0-40°C, výstupní signál  0-10 V, včetně jeho montáže v prostoru, včetně montážního materiálu potřebného k jeho instalaci (hmožděnka, vrut apod.), a včetně vyvrtání potřebných otvorů (betón, cihla) .</t>
  </si>
  <si>
    <t>2.</t>
  </si>
  <si>
    <t>3.</t>
  </si>
  <si>
    <t>Snímač teploty do VZT kanálu, dodávka a montáž</t>
  </si>
  <si>
    <t xml:space="preserve">Snímač teploty do VZT kanálu, čidlo Pt 1000, včetně jeho montáže na technologické zařízení, včetně montážního materiálu potřebného k jeho instalaci, a včetně vyvrtání potřebných otvorů a realizace potřebných návarků na technologickém zařízení. </t>
  </si>
  <si>
    <t>4.</t>
  </si>
  <si>
    <t>Snímač teploty s jímkou, dodávka a montáž</t>
  </si>
  <si>
    <t xml:space="preserve">Měřicí převodník teploty s mosaznou jímkou PN16, rozsah 0-100°C, výstupní signál  0-10 V, včetně jeho montáže do připraveného návarku (realizaci návarku řeší technologie), a  včetně montážního materiálu potřebného k jeho instalaci. </t>
  </si>
  <si>
    <t>Priložný snímač teploty</t>
  </si>
  <si>
    <t>Snímač teploty příložný 
rozsah: -20-120°C, Pt1000 (na pr. 20...90 mm)</t>
  </si>
  <si>
    <t>Prostorový ovladač, dodávka a montáž</t>
  </si>
  <si>
    <t>Místní ovladač VZT z prostoru se signálkou chodu, včetně jeho montáže do stěny, včetně montážního materiálu potřebného k jeho instalaci (KU 68, hmožděnka, vrut apod.), a včetně vyvrtání potřebných otvorů (betón, cihla) .</t>
  </si>
  <si>
    <t>Snímač teploty venkovní, dodávka a montáž</t>
  </si>
  <si>
    <t>Měřicí převodník venkovní teploty, rozsah -40 až +50°C, výstupní signál  0-10 V, IP54, včetně jeho montáže na objekt, včetně montážního materiálu potřebného k jeho instalaci (hmožděnka, vrut apod.), a včetně vyvrtání potřebných otvorů (betón, cihla) .</t>
  </si>
  <si>
    <t>Snímač dif. tlaku pro nízké tlaky do vzduchotechnického kanálu, dodávka a montáž</t>
  </si>
  <si>
    <t xml:space="preserve">Diferenciální převodník tlaku vzduchu, proporcionální, rozsah měření od -50+50Pa až do 0-2500Pa, výstup 0-10V nebo 0-24mA, napájení 24VAC, IP54, včetně jeho montáže na technologické zařízení, včetně montážního materiálu potřebného k jeho instalaci, a včetně vyvrtání potřebných otvorů a realizace potřebných návarků na technologickém zařízení. </t>
  </si>
  <si>
    <t>Snímač tlaku do potrubí, dodávka a montáž</t>
  </si>
  <si>
    <t xml:space="preserve">Převodník tlaku, rozsah měření -1 až 8 bar, tlak. připojení 1/4" SAE, vnější závit, výstup 0 až 10 VDC, napájení 15 VDC, el. připojení kabel 2 m,  včetně jeho montáže do připraveného návarku (realizaci návarku respektive manometrové smyčky a manometrového ventilu řeší technologie), a  včetně montážního materiálu potřebného k jeho instalaci. </t>
  </si>
  <si>
    <t>Regulátor protimrazové ochrany, dodávka a montáž</t>
  </si>
  <si>
    <t>Termostat protizámrazový, rozsah -10 až +12°C, kapilára 6m, 6ks příchytek, do VZT potrubí, včetně jeho montáže na technologické zařízení, včetně montážního materiálu potřebného k jeho instalaci, a včetně vyvrtání potřebných otvorů a realizace potřebných návarků na technologickém zařízení.</t>
  </si>
  <si>
    <t>Diferenční tlakový spínač pro VZT, dodávka a montáž</t>
  </si>
  <si>
    <t>Manostat diferenční na vzduch, rozsah 50-400Pa, krytí IP54, vč. příslušenství, včetně jeho montáže na technologické zařízení, do VZT potrubí, včetně jeho montáže na technologické zařízení, včetně montážního materiálu potřebného k jeho instalaci, a včetně vyvrtání potřebných otvorů a realizace potřebných návarků na technologickém zařízení.</t>
  </si>
  <si>
    <t>Čidlo zaplavení prostoru, dodávka a montáž</t>
  </si>
  <si>
    <t>Regulátor výšky hladiny el. vodivých kapalin, montáž na DIN lištu, napájení 24VAC, včetně dotykové elektrody proti zaplavení, kabel 3m, včetně jeho montáže v prostoru, včetně montážního materiálu potřebného k jeho instalaci (hmožděnka, vrut apod.), a včetně vyvrtání potřebných otvorů (betón, cihla) .</t>
  </si>
  <si>
    <t xml:space="preserve">Připojení a oživení servopohonu regulačního a uzavíracícho ventilu. (Dodávka a montáž ventilu není řeššena v rámci profese MaR) </t>
  </si>
  <si>
    <t xml:space="preserve">Zapojení napájecích a řídicích vodičů, připojení k regulátoru a kontrola správné funkce ventilů. Montáž ventilu do potrubí, včetně propojení ventilu se servopohonem řeší profese RTCH. </t>
  </si>
  <si>
    <t>Zapojení napájecích a řídicích vodičů, včetně montáže a propojení instalační přechodové krabice a  připojení k regulátoru a kontrola správné funkce.</t>
  </si>
  <si>
    <t>Servopohon VZT klapky s havarijní funkcí  24V AC, ON/OFF, dodávka a montáž</t>
  </si>
  <si>
    <t>Servopohon VZT klapky s havarijní funkcí, řízení ON/OFF, nap. 24VAC, jmen.síla  do 20 Nm, krytí IP54, včetně jeho montáže na technologické zařízení a včetně montážního materiálu potřebného k jeho instalaci.</t>
  </si>
  <si>
    <t>Servopohon VZT klapky 24V,ON/OFF, dodávka a montáž</t>
  </si>
  <si>
    <t xml:space="preserve">Připojení a oživení servopohonu VZT klapky </t>
  </si>
  <si>
    <t>31.</t>
  </si>
  <si>
    <t>Připojení měřiče spotřeby tepla</t>
  </si>
  <si>
    <t xml:space="preserve">Připojení a oživení kalorimetrického počitadla, včetně připojení ke komunikační sběrnici M-BUS, a včetně napájení 230V AC,  nastavení adresy, kontrola funkce. </t>
  </si>
  <si>
    <t xml:space="preserve">Připojení průtokoměru vody </t>
  </si>
  <si>
    <t xml:space="preserve">Připojení a oživení průtokoměru vody, včetně připojení ke komunikační sběrnici M-BUS, nastavení adresy, kontrola funkce. </t>
  </si>
  <si>
    <t>Zapojení koncového spínače požární klapky pro monitoring jejího stavu, včetně montáže a propojení instalační přechodové krabice a  připojení k DDC regulátoru a kontrola správné funkce.</t>
  </si>
  <si>
    <t xml:space="preserve">Zapojení motoru ventilátoru, nebo rekuperátoru na  230 V, včetně připojení monitorovacích a ovládacích signálů </t>
  </si>
  <si>
    <t xml:space="preserve">Zapojení napájecího vývodu pro jednofázové čerpadlo na straně čerpadla, včetně připojení ovládacích a monitorofacích vývodů, a včetně nastavení, oživení a kontroly správné funkce čerpadla z pohledu profese MaR. </t>
  </si>
  <si>
    <t xml:space="preserve">Zapojení čerpadla 230 V, včetně připojení monitorovacích a ovládacích signálů </t>
  </si>
  <si>
    <t>kpl</t>
  </si>
  <si>
    <t>Kapilárový termostat, dodávka a montáž</t>
  </si>
  <si>
    <t xml:space="preserve">Kapilárový termostat do potrubí, rozsah nastavení meze zásahu 10 až 95°C s nastavitelnou diferencí, reléový výstup, včetně jeho montáže do potrubí, včetně jímky. Montáž jímky do potrubí zajišťuje technologie. </t>
  </si>
  <si>
    <t>Rozváděče</t>
  </si>
  <si>
    <t>31.20.31</t>
  </si>
  <si>
    <t xml:space="preserve">Montáž skříňového rozváděče 2000x800x400, včetně přesunu na stavbě  </t>
  </si>
  <si>
    <t xml:space="preserve">Instalace na místě a připojení rozvaděče, včetně montážního a kotvícího materiálu potřebného k jeho instalaci (šroub, matice, hmožděnka, vrut apod.), a včetně vyvrtání potřebných otvorů (betón, cihla), včetně horizontálního a vertikálního přesunu na stavbě, a včetně spojení do rozvaděčové setavy a propojovacích kabelových spojů mezi poli. .  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</si>
  <si>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</si>
  <si>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</si>
  <si>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</si>
  <si>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</si>
  <si>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</si>
  <si>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</si>
  <si>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</si>
  <si>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</si>
  <si>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</si>
  <si>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</si>
  <si>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</si>
  <si>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</si>
  <si>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</si>
  <si>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Rozvodnice pro IRC regulátory, rozměry 420x380x130 mm, s kompletní elektrovýbavou pro IRC regulátor - jištění, svorkovnice, polovodičové relé pro spínání termopohonu atd., včetně jeho montáže v podhledu nebo na stěně, a včetně montážního a kotvícího materiálu potřebného k jeho instalaci (šroub, matice, hmožděnka, vrut apod.), a včetně vyvrtání potřebných otvorů (betón, cihla) a včetěn přesunu po stavbě.</t>
  </si>
  <si>
    <t>Řídící systém</t>
  </si>
  <si>
    <t>31.2</t>
  </si>
  <si>
    <t>IRC komunikativní regulátor</t>
  </si>
  <si>
    <t>Komunikační Switch 5 portový</t>
  </si>
  <si>
    <t>Komunikační switch 5x10/100 Mbit/s porty, parametrizovatelný, podpora half-duplex a full-duplex</t>
  </si>
  <si>
    <t>Vypracování uživatelského programového vybavení DDC podstanice, umístěné v rozvaděči 2PP.RMSC2.</t>
  </si>
  <si>
    <t>Vypracování uživatelského programového vybavení DDC podstanice, umístěné v rozvaděči 2PP.RMSC3.</t>
  </si>
  <si>
    <t>Vypracování uživatelského programového vybavení DDC podstanice, umístěné v rozvaděči 5NP.RMSC1.</t>
  </si>
  <si>
    <t>Vypracování dynamických obrazovek PK</t>
  </si>
  <si>
    <t>Vizualizace stavu požárních klapek na stávajíící pracovní stanici řídicího systému se 100% stejným uživatelským přístupem k ovládání a monitoringu</t>
  </si>
  <si>
    <t>18.</t>
  </si>
  <si>
    <t>Vypracování dynamických obrazovek pro silové rozváděče</t>
  </si>
  <si>
    <t>Vizualizace monitorování silových rozvaděčů na stávajíící pracovní stanici řídicího systému se 100% stejným uživatelským přístupem k ovládání a monitoringu</t>
  </si>
  <si>
    <t>19.</t>
  </si>
  <si>
    <t>Vypracování archivů histor. dat a trendů</t>
  </si>
  <si>
    <t xml:space="preserve">kpl </t>
  </si>
  <si>
    <t>Programové vybavení archivu  historických dat a trendů se 100% kompatibilitou se stávajícím centrálním řídicím systémem</t>
  </si>
  <si>
    <t>20.</t>
  </si>
  <si>
    <t>Vypracování archivů alarmových hlášení</t>
  </si>
  <si>
    <t>Programové vybavení archivu  alarmových zpráv se 100% kompatibilitou se stávajícím centrálním řídicím systémem</t>
  </si>
  <si>
    <t>21.</t>
  </si>
  <si>
    <t>Vypracování systémových úvodních obrazovek</t>
  </si>
  <si>
    <t xml:space="preserve">Programové vybavení úvodních obrazovek (systémový strom) na stávajícím centrálním operátorském pracovišti </t>
  </si>
  <si>
    <t>22.</t>
  </si>
  <si>
    <t>Vypracování trendů přístupových úrovní a hesel</t>
  </si>
  <si>
    <t>Programové vybavení pro sledování trendů sledovaných veličin na stávajícím centrálním operátorském pracovišti</t>
  </si>
  <si>
    <t>23.</t>
  </si>
  <si>
    <t>Vypracování programového vybavení pro síťovou řídicí a  integrační jednotku</t>
  </si>
  <si>
    <t>24.</t>
  </si>
  <si>
    <t>25.</t>
  </si>
  <si>
    <t>26.</t>
  </si>
  <si>
    <t>27.</t>
  </si>
  <si>
    <t>Update systémových databází stávajícího řídicího systému</t>
  </si>
  <si>
    <t>Doplnění systémových databází stávající části řídicího systému včetně aktualizace aplikačního datového serveru pro zabezpečení 100% kompatibility a stejného uživatelského přístupu k ovládané technologii</t>
  </si>
  <si>
    <t>Kabely a vodiče</t>
  </si>
  <si>
    <t>m</t>
  </si>
  <si>
    <t>Kabel UTP-R cat.5e,  dodávka a montáž</t>
  </si>
  <si>
    <t>Montážní materiál-trubky, žlaby, rošty, přip. armatury atd.</t>
  </si>
  <si>
    <t>Provedení průrazů pro kabelové prostupy, včetně hrubého zednického začištění a likvidace vybouraného materiálu</t>
  </si>
  <si>
    <t>Zhotovení průrazů do SDK příčky - do 200 x 200 mm</t>
  </si>
  <si>
    <t>Provedení průrazů pro kabelové prostupy do SDK příčky, včetně hrubého zednického začištění a likvidace vybouraného materiálu</t>
  </si>
  <si>
    <t>Protipožární ucpávky, včetně montáže - do 300x300 mm</t>
  </si>
  <si>
    <t xml:space="preserve">Zhotovení protipožárních ucpávek, včetně montáže, popisu ucpávky, označení ucpávky a zpracování potřebné dokumentace a protokolu o provedení požárních ucpávek.  </t>
  </si>
  <si>
    <t>Kompletace, revize a zkoušky</t>
  </si>
  <si>
    <t>Komplexní zkoušky včetně kontroly správnosti přenášených signálů</t>
  </si>
  <si>
    <t>Zaregulování a nastavení parametrů, zaškolení obsluhy, uživatelský manuál</t>
  </si>
  <si>
    <t>Revize el. zařízení vč. revizní zprávy</t>
  </si>
  <si>
    <t>Vypracování výchozí revize pro dodávky části MaR.</t>
  </si>
  <si>
    <t>Vypracování dokumentace skutečného stavu</t>
  </si>
  <si>
    <t xml:space="preserve">Zpracování dokumentace skutečného stavu projektu a výrobní dokumentace zhovotvitele MaR </t>
  </si>
  <si>
    <t>Koordinace s ostatními profesemi, inženýrská činnost dodavatele</t>
  </si>
  <si>
    <t>Vedení zakázky, koordinace prací s navazujícími profesemi, předání a převzetí díla</t>
  </si>
  <si>
    <t>Zaškolení obsluhy</t>
  </si>
  <si>
    <t>hod</t>
  </si>
  <si>
    <t>celkem</t>
  </si>
  <si>
    <t>Poznámka</t>
  </si>
  <si>
    <t xml:space="preserve">
Jednotková cena v Kč
</t>
  </si>
  <si>
    <t xml:space="preserve">
Celková              cena v Kč
</t>
  </si>
  <si>
    <t>28.</t>
  </si>
  <si>
    <t>29.</t>
  </si>
  <si>
    <t>30.</t>
  </si>
  <si>
    <t>32.</t>
  </si>
  <si>
    <t>33.</t>
  </si>
  <si>
    <t>34.</t>
  </si>
  <si>
    <t>35.</t>
  </si>
  <si>
    <t>Kabelový žlab typu 40/20 mm vč.víka, případně odělovací přepážky a dalších potřebných komponentů, nosného a upevňovacího materiálu,
- dodávka a montáž</t>
  </si>
  <si>
    <t>Kabelový žlab typu 62/50 mm vč.víka, případně odělovací přepážky a dalších potřebných komponentů, nosného a upevňovacího materiálu,
- dodávka a montáž</t>
  </si>
  <si>
    <t>Kabelový žlab typu 100/50 mm vč.víka, případně odělovací přepážky a dalších potřebných komponentů, nosného a upevňovacího materiálu,
- dodávka a montáž</t>
  </si>
  <si>
    <t>Příchytka CH8, včetně stahovacích pásků - dodávka a montáž</t>
  </si>
  <si>
    <t>Elektroinstal.trubka pevná do DN25 (délka v m) -dodávka a montáž</t>
  </si>
  <si>
    <t>Elektroinstalační trubka ohebná do DN25 (délka v m)-dodávka a montáž</t>
  </si>
  <si>
    <t xml:space="preserve">Ohebná samozhášivá trubka do DN 25. Včetně spojek, vývodek a příchytek a potřebného nosného a upevňovacího materiálu. Bude využívána především pro uložení kabelů do příček a pro ukončení kabelů k přístrojům, servopohobnům apod. </t>
  </si>
  <si>
    <t xml:space="preserve">Slaboproudý kabel stíněný, UV stabilní, párovaný, twistovaný, pro unifikované signály, včetně montáže s uložením do kabelových žlabů, nebo do el. instalačních lišt, nebo do el. instalačních trubek atd.. Kabely uložené v kabelovém žlabu, nebo na stupacím žebříku budou stáhnuty a připevněny k nosné konstrukci zdrhovacím páskem a to  po 0,5 m. Každý kabel bude ukončen na obou stranách ve svorkách rozvaděče nebo přístroje. </t>
  </si>
  <si>
    <t xml:space="preserve">Drobný montážní materiál  </t>
  </si>
  <si>
    <t xml:space="preserve">Pevná hrdlovaná trubka s nízkou mechanickou odolností. Včetně příchytek a potřebného nosného a upevňovacího materiálu (hmožděnka, vrut, apod.) a vyvrtání potřebných otvorů do zdí (beton, cihla).  Rozteč příchytek bude realizována podle doporučení výrobce.
Ve venkovním prostředí musí být použity trubky odolné vůči UV záření.  </t>
  </si>
  <si>
    <t>Drobný montážní materiál (např. instalační krabice, kabelové průchodky,  kovové příchytky kabelů apod.), a včetně potřebného nosného a upevňovacího materiálu (hmoždinka, vrut, apod.), a včetně vyvrtání potřebných otvorů (betón, cihla).</t>
  </si>
  <si>
    <t>Kabel silnoproudý - 4x2,5, dodávka a montáž (např. CYKY-J 4x2,5)</t>
  </si>
  <si>
    <t xml:space="preserve">Kabelová příchytka, včetně stahovacího pásku, a včetně potřebného nosného a upevňovacího materiálu (hmožděnka, vrut, apod.), a včetně vyvrtání potřebných otvorů (betń, cihla) Rozteč příchytek bude realizována podle doporučení výrobce, nejvíce však 30 cm od sebe.   </t>
  </si>
  <si>
    <t>Kabel slaboproudý, UV stabilní
4x1, dodávka a montáž (např. JYTY UV 4x1).</t>
  </si>
  <si>
    <t>Kabel slaboproudý, párovaný, stíněný, standardní provedení 1x2x0,8, dodávka a montáž (např. J-Y(St)Y 1x2x0,8)</t>
  </si>
  <si>
    <t>Izolovaný slaněný vodič průřez do 16 mm včetně příchytek a montáže</t>
  </si>
  <si>
    <t>Zaškolení obsluhy řídicího systému pro objekt SCIM</t>
  </si>
  <si>
    <t>Připojení chladících jednotek SPLIT, monirování stavu</t>
  </si>
  <si>
    <t>Připojení kabeláže MaR pro monitoring chladící jednotky (chod. porucha) SPLIT,  včetně montáže a propojení instalační přechodové krabice a  připojení do řídicího systému a kontrola správné funkce.</t>
  </si>
  <si>
    <t xml:space="preserve">Připojení a oživení regulátoru průtoku vzduchu VAV, 24V, 0-10V
(Dodávka a montáž regulátoru VAV není řeššena v rámci profese MaR) </t>
  </si>
  <si>
    <t>Zapojení napájecích (24V) a řídicích vodičů (0-10V), včetně montáže a propojení instalační přechodové krabice a  připojení k DDC regulátoru a kontrola správné funkce.</t>
  </si>
  <si>
    <t>Servopohon VZT klapky 24V,0-10V, dodávka a montáž</t>
  </si>
  <si>
    <t>Servopohon VZT klapky, ON/OFF řízení, nap. 24VAC, jmen.síla  do 20 Nm, krytí IP54, včetně jeho montáže na technologické zařízení a včetně montážního materiálu potřebného k jeho instalaci.</t>
  </si>
  <si>
    <t>Servopohon VZT klapky, 0-10V řízení, nap. 24VAC, jmen.síla  do 20 Nm, krytí IP54, včetně jeho montáže na technologické zařízení a včetně montážního materiálu potřebného k jeho instalaci.</t>
  </si>
  <si>
    <t xml:space="preserve">Připojení a oživení EC motorů ventilátorů vzduchotechnik </t>
  </si>
  <si>
    <t>Připojení stavu požární klapky</t>
  </si>
  <si>
    <t>Prostorový ovladač režimu vzduchotechniky, dodávka a montáž</t>
  </si>
  <si>
    <t>Místní přepínač režimů vzduchotechniky (I-0-II) z prostoru, včetně jeho montáže do stěny, včetně montážního materiálu potřebného k jeho instalaci (KU 68, hmožděnka, vrut apod.), a včetně vyvrtání potřebných otvorů (betón, cihla) .</t>
  </si>
  <si>
    <t>Připojení kabeláže MaR pro přepínání režimů venkovní kondenzační jednotky pro chlazení jídelny a salonku,  včetně montáže a propojení instalační přechodové krabice a  připojení do řídicího systému a kontrola správné funkce.</t>
  </si>
  <si>
    <t xml:space="preserve">Připojení venkovní kondenzační jednotky, přepínání režimů, včetně oživvení  </t>
  </si>
  <si>
    <t xml:space="preserve">Připojení napájecího vývodu pro ventilátor VZT (230 V), včetně připojení monitorovacích a ovládacích signálů </t>
  </si>
  <si>
    <t>Kouřové čidlo do VZT kanálu, dodávka a montáž</t>
  </si>
  <si>
    <t xml:space="preserve">Kouřové čidlo, 24V, výstup bezpotencálový kontakt, do VZT potrubí, včetně jeho montáže na technologické zařízení, včetně montážního materiálu potřebného k jeho instalaci, a včetně vyvrtání potřebných otvorů a realizace potřebných návarků na technologickém zařízení, a včetně oživení. </t>
  </si>
  <si>
    <t xml:space="preserve">Akustická signalizace, 24V AC, dodávka a montáž </t>
  </si>
  <si>
    <t xml:space="preserve">Optická a akustická signalizace, 24V AC, dodávka a montáž </t>
  </si>
  <si>
    <t>Akustická signalizace, 24V AC, dodávka a montáž, včetně montážního materiálu potřebného k její instalaci (hmožděnka, vrut apod.), a včetně vyvrtání potřebných otvorů (betón, cihla), a včetně  propojení instalační přechodové krabice a  připojení k DDC regulátoru a kontrola správné funkce.</t>
  </si>
  <si>
    <t>Optická a akustická signalizace (výstražný maják), 24V AC, dodávka a montáž, včetně montážního materiálu potřebného k její instalaci (hmožděnka, vrut apod.), a včetně vyvrtání potřebných otvorů (betón, cihla), a včetně  propojení instalační přechodové krabice a  připojení k DDC regulátoru a kontrola správné funkce.</t>
  </si>
  <si>
    <t xml:space="preserve">Připojení ústředny detekce chladiva, včetně napájení a vyhodnocení stavů  </t>
  </si>
  <si>
    <t>Připojení kabeláže MaR pro napájení a vyhodnocení stavů ústředny detekce úniku chladiva (vyhodnocení úniku chladiva je v dodáce profese chlazení gastra) a  připojení do řídicího systému a kontrola správné funkce.</t>
  </si>
  <si>
    <t xml:space="preserve">Zapojení ovládacího obvodu pro el. patronu v zásobníku TV, včetně připojení monitorovacích signálů a oživení  </t>
  </si>
  <si>
    <t>Zapojení ovládacího obvodu a monitorovacích signálů pro el. patronu v zásobníku TV, včetně oživení, včetně montáže a  připojení do řídicího systému a kontrola správné funkce.</t>
  </si>
  <si>
    <t xml:space="preserve">Připojení signálů a vazeb z rozvaděčů silnoproudu - ESI  (stavy přepěťových ochran + stavy z FVE apod. ) </t>
  </si>
  <si>
    <t>Připojení signálů a vazeb z rozvaděčů silnoproudu - ESI  (stavy přepěťových ochran + stavy z FVE apod.), včetně nastavení, oživení a kontroly správné funkce z pohledu profese MaR, včetně  připojení k řídicímu systému.</t>
  </si>
  <si>
    <t xml:space="preserve">Připojení vstupního deonu v hlavním rozvaděči RH na komunikační sběrnici MODBUS (přenos hodnot - spotřeba, napětí, proud), včetně oživení, kontrola funkce. </t>
  </si>
  <si>
    <t xml:space="preserve">Připojení vstupního deonu v hlavním rozvaděči RH na komunikační sběrnici MODBUS. </t>
  </si>
  <si>
    <t xml:space="preserve">Skříňový rozváděč s otev. dveřmi, rozměry pole 2000x800x400 plechový, lakovaný, IP54, kompletně elektricky vyzbrojený, včetně technologického silnoproudu, včetně lokální UPS pro řídicí systém,  1 pole    </t>
  </si>
  <si>
    <t xml:space="preserve">Skříňový rozváděč 1PP.RA12, 1 pole MaR a technologického silnoproudu (včetně lokální UPS) </t>
  </si>
  <si>
    <t xml:space="preserve">Skříňový rozváděč 1NP.RB12, 1 pole MaR a technologického silnoproudu (včetně lokální UPS) </t>
  </si>
  <si>
    <t xml:space="preserve">Skříňový rozváděč 3NP.RB12, 1 pole MaR a technologického silnoproudu (včetně lokální UPS) </t>
  </si>
  <si>
    <t xml:space="preserve">Rozvodnice pro IRC regulátor pro regulátory půtoku vzduchu VAV , dodávka a montáž, včetně přesunu na  stavbě  </t>
  </si>
  <si>
    <t>Volně programovatelná DDC podstanice (rozváděč 1PP.RA12)</t>
  </si>
  <si>
    <t>Volně programovatelná DDC podstanice (rozváděč 1NP.RB12)</t>
  </si>
  <si>
    <t>Volně programovatelná DDC podstanice (rozváděč 3NP.RB12)</t>
  </si>
  <si>
    <t>Síťová řídící jednotka NU pro DDC podstanice technologické části a připojení sběrnic M-BUS a Modbus</t>
  </si>
  <si>
    <t>Volně programovatelná DDC podstanice (93 IO bodů) pro technologie umístěné ve strojvně vzuchotechniky - m.č. A1.10 -  VZT1+ oběh. čerpadlo VZT+ PK+napájení a ovládání ventilátorů VZT10, VZT11, VZT14, VZT15 a ovládání VZT13 + monitorování teplot a poruch SPLIT jednotek v A0.33, A0.34 a A0.35, vybavená komunikačním rozhraním pro připojení k řídící síťové jednotce plnohodnotně komunikující se stávajícím řídicím systémem, včetně  displejů na rozvaděči,  a včetně jejího nastavení, adresace,oživení a propojení se síťovou řídicí jednotkou.</t>
  </si>
  <si>
    <t>Nadřazená síťová řídící jednotka (v rozvaděči 1PP.RA12) pro připojení DDC podstanic plnohodnotně komunikující se stávajícím datovým a aplikačním serverem stávajícího řídicího systému, včetně jejího nastavení, adresace, oživení a připojení na komunikační sběrnici ETHERNET. Zároveň tato jednotka umožňuje integraci M-BUS sběrnice pro připojení kalorimetrů a sběrnice Modbus pro připojení deonu v rozv. RH.</t>
  </si>
  <si>
    <t xml:space="preserve">DDC regulátor (IRC) pro režimů větrání pomocí VAV regulátorů, připojené prostorové teploměry, výstupy pro řízení VAV regulátorů, včetně snímání průtoku,  potřebné vstupy a výstupy pro řízení dané technologie. DDC regulátor musí být vybaven komunikačním rozhraním pro připojení k řídící síťové jednotce. </t>
  </si>
  <si>
    <t>Vypracování uživatelských SW pro DDC podstanici - 1PP.RA12</t>
  </si>
  <si>
    <t>Vypracování uživatelských SW pro DDC podstanici - 1NP.RB12</t>
  </si>
  <si>
    <t>Vypracování uživatelských SW pro DDC podstanici - 3NP.RB12</t>
  </si>
  <si>
    <t>Vypracování dynamických obrazovek pro technologie TZB a IRC regulátor</t>
  </si>
  <si>
    <t>Vizualizace technologického zařízení (cca 25 obrazovek) - VZT, vytápění, chlazení, výtahy, splity, IRC regulátor atd.  na stávající operátorskou pracovní stanici řídicího systému se 100% stejným uživatelským přístupem k ovládání a monitoringu</t>
  </si>
  <si>
    <t xml:space="preserve">Uživatelské programové vybavení pro síťovou integrační jednotku zabezpečující 100% kompatibilitu řídícího systému se stávající centrální částí řídicího systému a stejný uživatelský přístup ke všem datům a operacím </t>
  </si>
  <si>
    <t xml:space="preserve">Síťová řídící jednotka NU pro DDC podstanice technologické části, 2x sběrnice BACnet, 100 zařízení na sběrnici. </t>
  </si>
  <si>
    <t xml:space="preserve">Nadřazená síťová řídící jednotka (ve stávajícím rozvaděči RB3) pro připojení DDC podstanic (N2-BUS) plnohodnotně komunikující se stávajícím datovým a aplikačním serverem stávajícího řídicího systému, včetně jejího nastavení, adresace, oživení a připojení na komunikační sběrnici ETHERNET. Dvě stávající síťové řídicí jednotky NAE ( se sběrnicí N2BUS), budou nahrazeny jednou větší síťovou řídicí jednotkou s dvěma sběrnicemi s možností připojení 100 zařízení na každé sběrnici. Z důvodu vytvoření rezervy pro připojení nové síťové řídicí jednotky (viz předchozí bod) na stávající aplikační datový server.       </t>
  </si>
  <si>
    <t xml:space="preserve">Vypracování programového vybavení pro novou síťovou řídicí a  integrační jednotku nahrazující, dvě stávající síťové jednotky v rozvaděčei RB3.1  </t>
  </si>
  <si>
    <t xml:space="preserve">Vypracování programového vybavení pro novou síťovou řídicí a  integrační jednotku nahrazující, dvě stávající síťové jednotky v rozvaděčei RB3.1, zabezpečující 100% kompatibilitu řídícího systému se stávající centrální částí řídicího systému a stejný uživatelský přístup ke všem datům a operacím </t>
  </si>
  <si>
    <t>Úpravy stávající vizualizace na operátorské pracovní stanici pro ovládané technologie napojené na stávající síťové řídicí jednotky v rozvaděči RB3, ve vazbě na přepojení těchto síťových jednotek na novou řídicí sítovou jednotku s vyšší kapacitou a dvěma sběrnicemi.</t>
  </si>
  <si>
    <t xml:space="preserve">Úpravy stávající vizualizace na operátorské pracovní stanici pro ovládané technologie napojené na stávající síťové řídicí jednotky v rozvaděči RB3, ve vazbě na přepojení těchto síťových jednotek na novou řídicí sítovou jednotku s vyšší kapacitou a dvěma sběrnicemi. Vizualizace ovládání a monitorování ovládaných technologií bude řešena s obdobným uživatelským přístupem k ovládání a monitoringu technologií. </t>
  </si>
  <si>
    <t>Uživatelské programové vybavení IRC regulátoru pro ovládání a řízení regulátorů průtoku vzduchu VAV</t>
  </si>
  <si>
    <t>Oživení IRC regulátoru pro ovládání a řízení regulátorů průtoku vzduchu VAV</t>
  </si>
  <si>
    <t>Oživení a nastavení regulátoru, nastavení síťové adresy, propojení se síťovou řídicí jednotkou a  kontrola jeho funkcí, včetně .</t>
  </si>
  <si>
    <t>Uživatelské programové vybavení IRC regulátoru pro ovládání a a řízení regulátorů průtoku vzduchu VAV, včetně programového vybavení centrální části řídicího systému a vizualizace na operátorské stanici.</t>
  </si>
  <si>
    <t>Kabel slaboproudý, UV stabilní
7x1, dodávka a montáž (např. JYTY UV 7x1).</t>
  </si>
  <si>
    <t>Kabel komunikační (BACnet MS/TP) 2x2x0,6, dodávka a montáž</t>
  </si>
  <si>
    <t>Kabel komunikační (MODBUS RTU) 2x2x0,8, dodávka a montáž</t>
  </si>
  <si>
    <t>Zhotovení průrazů betonem či cihlovou zdí - do 300x300mm</t>
  </si>
  <si>
    <t>Kabelový žlab typu 150/100 mm vč.víka, a  případně odělovací přepážky a dalších potřebných komponentů, nosného a upevňovacího materiálu,
- dodávka a montáž</t>
  </si>
  <si>
    <t>Kabelový žlab typu 200/100 mm vč.víka, a případně odělovací přepážky a dalších potřebných komponentů, nosného a upevňovacího materiálu,
- dodávka a montáž</t>
  </si>
  <si>
    <t xml:space="preserve">Provedení testů správnosti přenášených signálů a celkové funkce systému MaR a to jak pro část řídicího systému pro objekt "Stravovacího provozu", tak i v případech kdy řídicí systém pro objekt SO-12 navazuje na stávající řídicí systém v ostatních objektech Nemocnice Pelhřimov.  </t>
  </si>
  <si>
    <t>Provedení zkoušek systému MaR s ovládaným technologickým zařízením, nastavení parametrů systému, odladění funkce v návaznosti na provoz technologií. Zkoušky systému MaR v objektu SO-12 musí být prováděny v komplexním režimu současně s ověřením a případnou aktualizací nastavení systémových parametrů  v již provozovaných částech řídícího systému (kotelna apod.)  v ostatních objektech Nemocnice Pelhřimov. Případné zásahy do stávajícího řídícího systému musí být provedeny způsobem, který nezasáhne do autorských práv zhotovitele řídicího systému v ostatních objektech nemocnice a neovlivní garanční podmínky systému vzhledem k jeho uživateli.  Veškeré zásahy do stávajícího řídícího systému v ostatních objektech Nemocnice Pelhřimov musí být zaneseny do příslušné dokumentace uživatele.</t>
  </si>
  <si>
    <t>SO 12</t>
  </si>
  <si>
    <t xml:space="preserve"> Nemocnice Pelhřimov - Stravovací provoz</t>
  </si>
  <si>
    <t>D.1.4G MAR</t>
  </si>
  <si>
    <t>MAR</t>
  </si>
  <si>
    <t>D.1.4G</t>
  </si>
  <si>
    <t xml:space="preserve">Ing. Vladimír Tvrz </t>
  </si>
  <si>
    <t xml:space="preserve">Kabelová příprava na případné budoucí připojení na sběrnici RS485 (protokol Modbus) systému FVE.   </t>
  </si>
  <si>
    <t xml:space="preserve">Kabelová příprava na případné budoucí připojení na sběrnici RS485 (protokol Modbus) systému FVE (RP FVE/3NP.RB12).  </t>
  </si>
  <si>
    <t>Volně programovatelná DDC podstanice (75 IO bodů) pro technologie umístěné v předávací stanici (m.č.A0.45), oběhová čerpadla, vytápění + TUV, strojovna chlazení - monitorování a indikace úniku chladiva, napájení a ovládání ventilátorů VZT16, VZT17, vybavená komunikačním rozhraním pro připojení k řídící síťové jednotce plnohodnotně komunikující se stávajícím řídicím systémem, včetně displejů na rozvaděči,  a včetně jejího nastavení, adresace,oživení a propojení se síťovou řídicí jednotkou.</t>
  </si>
  <si>
    <t>Volně programovatelná DDC podstanice (220 IO bodů) pro technologie umístěné ve strojovně VZT  m.č. A3.04 - VZT2,3,4,5 + oběh. čerpadla VZT+PK + napájení a ovládání  ventilátoru VZT12 a napájení VZT13, vybavená komunikačním rozhraním pro připojení k řídící síťové jednotce plnohodnotně komunikující se stávajícím řídicím systémem, včetně displejů na rozvaděči,  a včetně jejího nastavení, adresace,oživení a propojení se síťovou řídicí jednotkou.</t>
  </si>
  <si>
    <r>
      <t xml:space="preserve">Komunikační kabel pro sběrnici RS 485 (BACnet MS/TP) do budovy, párovaný, stíněný, twistovaný retardovaný, bezhalogenový, </t>
    </r>
    <r>
      <rPr>
        <sz val="12"/>
        <color theme="1"/>
        <rFont val="Times New Roman CE"/>
        <charset val="238"/>
      </rPr>
      <t xml:space="preserve">včetně montáže s uložením do kabelových žlabů, nebo do el. instalačních lišt, nebo do el. instalačních trubek, nebo s uchycením pomocí kabelových příchytek atd.. Kabely uložené v kabelovém žlabu, nebo na stupacím žebříku budou stáhnuty a připevněny k nosné konstrukci zdrhovacím páskem a to  po 0,5 m. Každý kabel bude ukončen na obou stranách ve svorkách rozvaděče nebo přístroje. </t>
    </r>
  </si>
  <si>
    <r>
      <t xml:space="preserve">Komunikační kabel pro sběrnici RS 485 (MODBUS RTU) do budovy, párovaný, stíněný, twistovaný retardovaný, bezhalogenový, </t>
    </r>
    <r>
      <rPr>
        <sz val="12"/>
        <color theme="1"/>
        <rFont val="Times New Roman CE"/>
        <charset val="238"/>
      </rPr>
      <t xml:space="preserve">včetně montáže s uložením do kabelových žlabů, nebo do el. instalačních lišt, nebo do el. instalačních trubek, nebo s uchycením pomocí kabelových příchytek atd.. Kabely uložené v kabelovém žlabu, nebo na stupacím žebříku budou stáhnuty a připevněny k nosné konstrukci zdrhovacím páskem a to  po 0,5 m. Každý kabel bude ukončen na obou stranách ve svorkách rozvaděče nebo přístroje. </t>
    </r>
  </si>
  <si>
    <r>
      <t xml:space="preserve">Slaboproudý kabel stíněný, párovaný, twistovaný, </t>
    </r>
    <r>
      <rPr>
        <sz val="12"/>
        <color theme="1"/>
        <rFont val="Times New Roman CE"/>
        <charset val="238"/>
      </rPr>
      <t xml:space="preserve">včetně montáže s uložením do kabelových žlabů, nebo do el. instalačních lišt, nebo do el. instalačních trubek, nebo s uchycením pomocí kabelových příchytek  atd.. Kabely uložené v kabelovém žlabu, nebo na stupacím žebříku budou stáhnuty a připevněny k nosné konstrukci zdrhovacím páskem a to  po 0,5 m. Každý kabel bude ukončen na obou stranách ve svorkách rozvaděče nebo přístroje. </t>
    </r>
  </si>
  <si>
    <r>
      <t xml:space="preserve">Kabel slaboproudý, párovaný, stíněný, standardní provedení 2x2x0,8, dodávka a montáž </t>
    </r>
    <r>
      <rPr>
        <sz val="12"/>
        <color theme="1"/>
        <rFont val="Times New Roman CE"/>
        <charset val="238"/>
      </rPr>
      <t>(např. J-Y(St)Y 2x2x0,8)</t>
    </r>
  </si>
  <si>
    <r>
      <t>Kabel slaboproudý, párovaný, stíněný, standardní provedení 4x2x0,8, dodávka a montáž</t>
    </r>
    <r>
      <rPr>
        <sz val="12"/>
        <color theme="1"/>
        <rFont val="Times New Roman CE"/>
        <charset val="238"/>
      </rPr>
      <t xml:space="preserve"> (např. J-Y(St)Y 4x2x0,8)</t>
    </r>
  </si>
  <si>
    <r>
      <t xml:space="preserve">Kabel slaboproudý, párovaný, stíněný, standardní provedení 8x2x0,8, dodávka a montáž </t>
    </r>
    <r>
      <rPr>
        <sz val="12"/>
        <color theme="1"/>
        <rFont val="Times New Roman CE"/>
        <charset val="238"/>
      </rPr>
      <t>(např. J-Y(St)Y 8x2x0,8)</t>
    </r>
  </si>
  <si>
    <r>
      <t xml:space="preserve">Kabel silnoproudý - 3x1,5, dodávka a montáž </t>
    </r>
    <r>
      <rPr>
        <sz val="12"/>
        <color theme="1"/>
        <rFont val="Times New Roman CE"/>
        <charset val="238"/>
      </rPr>
      <t>(např. CYKY-J 3x1,5)</t>
    </r>
  </si>
  <si>
    <r>
      <t xml:space="preserve">Silový kabel do 500V AC , </t>
    </r>
    <r>
      <rPr>
        <sz val="12"/>
        <color theme="1"/>
        <rFont val="Times New Roman CE"/>
        <charset val="238"/>
      </rPr>
      <t xml:space="preserve">včetně montáže s uložením do kabelových žlabů, nebo do el. instalačních lišt, nebo do el. instalačních trubek, nebo s uchycením pomocí kabelových příchytek atd.. Kabely uložené v kabelovém žlabu, nebo na stupacím žebříku budou stáhnuty a připevněny k nosné konstrukci zdrhovacím páskem a to  po 0,5 m. Každý kabel bude ukončen na obou stranách ve svorkách rozvaděče nebo přístroje. </t>
    </r>
  </si>
  <si>
    <r>
      <t xml:space="preserve">Kabel silnoproudý - 3x2,5, dodávka a montáž </t>
    </r>
    <r>
      <rPr>
        <sz val="12"/>
        <color theme="1"/>
        <rFont val="Times New Roman CE"/>
        <charset val="238"/>
      </rPr>
      <t>(např. CYKY-J 3x2,5)</t>
    </r>
  </si>
  <si>
    <r>
      <t xml:space="preserve">Slaboproudý komuikační kabel pro sběrnici Ethernet (cat. 5e), </t>
    </r>
    <r>
      <rPr>
        <sz val="12"/>
        <color theme="1"/>
        <rFont val="Times New Roman CE"/>
        <charset val="238"/>
      </rPr>
      <t xml:space="preserve">včetně montáže s uložením do kabelových žlabů, nebo do el. instalačních lišt, nebo do el. instalačních trubek, nebo s uchycením pomocí kabelových příchytek  atd.. Kabely uložené v kabelovém žlabu, nebo na stupacím žebříku budou stáhnuty a připevněny k nosné konstrukci zdrhovacím páskem a to  po 0,5 m. Každý kabel bude ukončen na obou stranách konektrorem RJ45. </t>
    </r>
  </si>
  <si>
    <r>
      <t xml:space="preserve">Vodič pro provedení ochranného pospojení, </t>
    </r>
    <r>
      <rPr>
        <sz val="12"/>
        <color theme="1"/>
        <rFont val="Times New Roman CE"/>
        <charset val="238"/>
      </rPr>
      <t xml:space="preserve">včetně montáže, a včetně potřebného montážního materílu, jako příchytky, Bernard zemnící svorky apod. </t>
    </r>
  </si>
  <si>
    <r>
      <t xml:space="preserve">Kabelový žlab pro uložení kabeláže 40/20 mm vč.víka, nosníků, výložníků a dalších potřebných komponentů, nosného a upevňovacího materiálu, </t>
    </r>
    <r>
      <rPr>
        <sz val="12"/>
        <color theme="1"/>
        <rFont val="Times New Roman CE"/>
        <charset val="238"/>
      </rPr>
      <t>vyvrtání potřebných otvorů do zdí (betón, cihla),</t>
    </r>
    <r>
      <rPr>
        <sz val="12"/>
        <color theme="1"/>
        <rFont val="Times New Roman CE"/>
        <family val="1"/>
        <charset val="238"/>
      </rPr>
      <t xml:space="preserve"> a včetně oddělovací přepážky pro oddělené vedení silnoproudé a slaboproudé trasy (pokud budou kabely vedené v jednom kab. žlabu). </t>
    </r>
    <r>
      <rPr>
        <sz val="12"/>
        <color theme="1"/>
        <rFont val="Times New Roman CE"/>
        <charset val="238"/>
      </rPr>
      <t xml:space="preserve">Rozteč mezi nosníky pro kabelové žlaby bude realizována podle doporučení výrobce nosného systému, nejvíce však 1 m od sebe.  Ve venkovním prostředí (případně v prostředí s vysokou vlhkostí apod.) budou kabelové žlaby, včetně  nosníků, výložníků a závitových tyčí realizovány z materiálu výhradně s povrchovou ochranou žárovým pozinkováním, nebo z nerezového materiálu.  Kabelové žlaby budou projeny tak (použitím vějířové podložky apod.), aby kabelové žlaby bylo možné použít jako náhodný ochranný vodič pro účely doplňujícího pospojování dle ČSN 33 2000-4-41 ed.2 čl.413.1.2.2.   </t>
    </r>
  </si>
  <si>
    <r>
      <t xml:space="preserve">Kabelový žlab pro uložení kabeláže 62/50 mm vč.víka, nosníků, výložníků a dalších potřebných komponentů, nosného a upevňovacího materiálu, </t>
    </r>
    <r>
      <rPr>
        <sz val="12"/>
        <color theme="1"/>
        <rFont val="Times New Roman CE"/>
        <charset val="238"/>
      </rPr>
      <t>vyvrtání potřebných otvorů do zdí (betón, cihla),</t>
    </r>
    <r>
      <rPr>
        <sz val="12"/>
        <color theme="1"/>
        <rFont val="Times New Roman CE"/>
        <family val="1"/>
        <charset val="238"/>
      </rPr>
      <t xml:space="preserve"> a včetně oddělovací přepážky pro oddělené vedení silnoproudé a slaboproudé trasy (pokud budou kabely vedené v jednom kab. žlabu). </t>
    </r>
    <r>
      <rPr>
        <sz val="12"/>
        <color theme="1"/>
        <rFont val="Times New Roman CE"/>
        <charset val="238"/>
      </rPr>
      <t xml:space="preserve">Rozteč mezi nosníky pro kabelové žlaby bude realizována podle doporučení výrobce nosného systému, nejvíce však 1 m od sebe.  Ve venkovním prostředí (případně v prostředí s vysokou vlhkostí apod.) budou kabelové žlaby, včetně  nosníků, výložníků a závitových tyčí realizovány z materiálu výhradně s povrchovou ochranou žárovým pozinkováním, nebo z nerezového materiálu.  Kabelové žlaby budou projeny tak (použitím vějířové podložky apod.), aby kabelové žlaby bylo možné použít jako náhodný ochranný vodič pro účely doplňujícího pospojování dle ČSN 33 2000-4-41 ed.2 čl.413.1.2.2.   </t>
    </r>
  </si>
  <si>
    <r>
      <t xml:space="preserve">Kabelový žlab pro uložení kabeláže 100/50 mm vč.víka, nosníků, výložníků a dalších potřebných komponentů, nosného a upevňovacího materiálu, </t>
    </r>
    <r>
      <rPr>
        <sz val="12"/>
        <color theme="1"/>
        <rFont val="Times New Roman CE"/>
        <charset val="238"/>
      </rPr>
      <t>vyvrtání potřebných otvorů do zdí (betón, cihla),</t>
    </r>
    <r>
      <rPr>
        <sz val="12"/>
        <color theme="1"/>
        <rFont val="Times New Roman CE"/>
        <family val="1"/>
        <charset val="238"/>
      </rPr>
      <t xml:space="preserve"> a včetně oddělovací přepážky pro oddělené vedení silnoproudé a slaboproudé trasy (pokud budou kabely vedené v jednom kab. žlabu). </t>
    </r>
    <r>
      <rPr>
        <sz val="12"/>
        <color theme="1"/>
        <rFont val="Times New Roman CE"/>
        <charset val="238"/>
      </rPr>
      <t xml:space="preserve">Rozteč mezi nosníky pro kabelové žlaby bude realizována podle doporučení výrobce nosného systému, nejvíce však 1 m od sebe.  Ve venkovním prostředí (případně v prostředí s vysokou vlhkostí apod.) budou kabelové žlaby, včetně  nosníků, výložníků a závitových tyčí realizovány z materiálu výhradně s povrchovou ochranou žárovým pozinkováním, nebo z nerezového materiálu.  Kabelové žlaby budou projeny tak (použitím vějířové podložky apod.), aby kabelové žlaby bylo možné použít jako náhodný ochranný vodič pro účely doplňujícího pospojování dle ČSN 33 2000-4-41 ed.2 čl.413.1.2.2.   </t>
    </r>
  </si>
  <si>
    <r>
      <t xml:space="preserve">Kabelový žlab pro uložení kabeláže 150/100 mm vč.víka, nosníků, výložníků a dalších potřebných komponentů, nosného a upevňovacího materiálu, </t>
    </r>
    <r>
      <rPr>
        <sz val="12"/>
        <color theme="1"/>
        <rFont val="Times New Roman CE"/>
        <charset val="238"/>
      </rPr>
      <t>vyvrtání potřebných otvorů do zdí (betón, cihla),</t>
    </r>
    <r>
      <rPr>
        <sz val="12"/>
        <color theme="1"/>
        <rFont val="Times New Roman CE"/>
        <family val="1"/>
        <charset val="238"/>
      </rPr>
      <t xml:space="preserve"> a včetně oddělovací přepážky pro oddělené vedení silnoproudé a slaboproudé trasy (pokud budou kabely vedené v jednom kab. žlabu). </t>
    </r>
    <r>
      <rPr>
        <sz val="12"/>
        <color theme="1"/>
        <rFont val="Times New Roman CE"/>
        <charset val="238"/>
      </rPr>
      <t xml:space="preserve">Rozteč mezi nosníky pro kabelové žlaby bude realizována podle doporučení výrobce nosného systému, nejvíce však 1 m od sebe.  Ve venkovním prostředí (případně v prostředí s vysokou vlhkostí apod.) budou kabelové žlaby, včetně  nosníků, výložníků a závitových tyčí realizovány z materiálu výhradně s povrchovou ochranou žárovým pozinkováním, nebo z nerezového materiálu.  Kabelové žlaby budou projeny tak (použitím vějířové podložky apod.), aby kabelové žlaby bylo možné použít jako náhodný ochranný vodič pro účely doplňujícího pospojování dle ČSN 33 2000-4-41 ed.2 čl.413.1.2.2.   </t>
    </r>
  </si>
  <si>
    <r>
      <t xml:space="preserve">Kabelový žlab pro uložení kabeláže 200/100 mm vč.víka, nosníků, výložníků a dalších potřebných komponentů, nosného a upevňovacího materiálu, </t>
    </r>
    <r>
      <rPr>
        <sz val="12"/>
        <color theme="1"/>
        <rFont val="Times New Roman CE"/>
        <charset val="238"/>
      </rPr>
      <t>vyvrtání potřebných otvorů do zdí (betón, cihla),</t>
    </r>
    <r>
      <rPr>
        <sz val="12"/>
        <color theme="1"/>
        <rFont val="Times New Roman CE"/>
        <family val="1"/>
        <charset val="238"/>
      </rPr>
      <t xml:space="preserve"> a včetně oddělovací přepážky pro oddělené vedení silnoproudé a slaboproudé trasy (pokud budou kabely vedené v jednom kab. žlabu). </t>
    </r>
    <r>
      <rPr>
        <sz val="12"/>
        <color theme="1"/>
        <rFont val="Times New Roman CE"/>
        <charset val="238"/>
      </rPr>
      <t xml:space="preserve">Rozteč mezi nosníky pro kabelové žlaby bude realizována podle doporučení výrobce nosného systému, nejvíce však 1 m od sebe.  Ve venkovním prostředí (případně v prostředí s vysokou vlhkostí apod.) budou kabelové žlaby, včetně  nosníků, výložníků a závitových tyčí realizovány z materiálu výhradně s povrchovou ochranou žárovým pozinkováním, nebo z nerezového materiálu.  Kabelové žlaby budou projeny tak (použitím vějířové podložky apod.), aby kabelové žlaby bylo možné použít jako náhodný ochranný vodič pro účely doplňujícího pospojování dle ČSN 33 2000-4-41 ed.2 čl.413.1.2.2.   </t>
    </r>
  </si>
  <si>
    <t>Skříňový rozváděč 3NP.RB12, 1 pole silnoproud</t>
  </si>
  <si>
    <t xml:space="preserve">Skříňový rozváděč s otev. dveřmi, rozměry  pole 2000x600x400 plechový, lakovaný, IP54, kompletně elektricky vyzbrojený, pole pro technologický silnoproud - 1 pole.    </t>
  </si>
  <si>
    <t xml:space="preserve">Montáž skříňového rozváděče 2000x600x400, včetně přesunu na stavbě  </t>
  </si>
  <si>
    <t xml:space="preserve">Vypracování dodvatelské výrobní dokumentace a dokumentace skutečného provedení    </t>
  </si>
  <si>
    <t>Vypracování výrobní dokumentace systému MaR v návaznosti na projekt pro provedení stavby, aktualizace návazností na ostatní profese,  výrobní dokumentace rozvaděčů MaR. Při zpracování dokumentace nutno dodržovat způsob a rozsah zpracování aplikovaný pro ostatní části objektu nemocnice   a zabezpečit tak 100% kompatibilitu dodávaného zařízení se stávající částí řídicího systému v objektu Nemocnice Pelhřimov. 
A vypracování dokumentace skutečného stavu.</t>
  </si>
  <si>
    <t xml:space="preserve">Převodník pro připojení M-bus sběrnice k řídícímu systému,  včetně zapracování snímaných dat do řídicího systému MaR </t>
  </si>
  <si>
    <t xml:space="preserve">Převodník pro připojení Modbus (RTU) sběrnice k řídícímu systému,  včetně zapracování snímaných dat do řídicího systému MaR </t>
  </si>
  <si>
    <t xml:space="preserve">Datový převodník sběrnice M-bus do řídicího systému MaR pro připojení kalorimetrů a vodoměrů,  včetně zapracování snímaných dat do řídicího systému MaR </t>
  </si>
  <si>
    <t xml:space="preserve">Datový převodník sběrnice Modbus RTU/Modbus TCP/IP pro připojení do řídicího systému MaR pro deony,  včetně zapracování snímaných dat do řídicího systému MaR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</si>
</sst>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\-"/>
    <numFmt numFmtId="165" formatCode="#,###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sz val="8"/>
      <name val="Calibri"/>
      <family val="2"/>
      <scheme val="minor"/>
    </font>
    <font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 CE"/>
      <family val="1"/>
      <charset val="238"/>
    </font>
    <font>
      <b/>
      <sz val="12"/>
      <color theme="1"/>
      <name val="Times New Roman CE"/>
      <family val="1"/>
      <charset val="238"/>
    </font>
    <font>
      <sz val="12"/>
      <color theme="1"/>
      <name val="Times New Roman CE"/>
      <charset val="238"/>
    </font>
    <font>
      <sz val="12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4" fillId="0" borderId="0"/>
  </cellStyleXfs>
  <cellXfs count="87">
    <xf numFmtId="0" fontId="0" fillId="0" borderId="0" xfId="0"/>
    <xf numFmtId="0" fontId="7" fillId="0" borderId="22" xfId="1" applyFont="1" applyBorder="1" applyAlignment="1">
      <alignment vertical="top" wrapText="1"/>
    </xf>
    <xf numFmtId="0" fontId="9" fillId="0" borderId="1" xfId="1" applyFont="1" applyBorder="1" applyAlignment="1">
      <alignment horizontal="centerContinuous"/>
    </xf>
    <xf numFmtId="0" fontId="9" fillId="0" borderId="2" xfId="1" applyFont="1" applyBorder="1" applyAlignment="1">
      <alignment horizontal="centerContinuous"/>
    </xf>
    <xf numFmtId="0" fontId="9" fillId="0" borderId="2" xfId="1" applyFont="1" applyBorder="1" applyAlignment="1">
      <alignment horizontal="left"/>
    </xf>
    <xf numFmtId="0" fontId="9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left" vertical="center"/>
    </xf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left"/>
    </xf>
    <xf numFmtId="0" fontId="9" fillId="0" borderId="0" xfId="1" applyFont="1"/>
    <xf numFmtId="0" fontId="9" fillId="0" borderId="4" xfId="1" applyFont="1" applyBorder="1" applyAlignment="1">
      <alignment horizontal="centerContinuous"/>
    </xf>
    <xf numFmtId="0" fontId="9" fillId="0" borderId="0" xfId="1" applyFont="1" applyAlignment="1">
      <alignment horizontal="centerContinuous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right" vertical="center"/>
    </xf>
    <xf numFmtId="164" fontId="9" fillId="0" borderId="0" xfId="1" applyNumberFormat="1" applyFont="1" applyAlignment="1">
      <alignment horizontal="right"/>
    </xf>
    <xf numFmtId="0" fontId="9" fillId="0" borderId="5" xfId="1" applyFont="1" applyBorder="1" applyAlignment="1">
      <alignment horizontal="left"/>
    </xf>
    <xf numFmtId="49" fontId="9" fillId="0" borderId="0" xfId="1" applyNumberFormat="1" applyFont="1" applyAlignment="1">
      <alignment horizontal="left"/>
    </xf>
    <xf numFmtId="0" fontId="10" fillId="0" borderId="0" xfId="0" applyFont="1"/>
    <xf numFmtId="0" fontId="9" fillId="0" borderId="0" xfId="1" applyFont="1" applyAlignment="1">
      <alignment horizontal="left" vertical="center"/>
    </xf>
    <xf numFmtId="164" fontId="11" fillId="2" borderId="0" xfId="1" applyNumberFormat="1" applyFont="1" applyFill="1" applyAlignment="1">
      <alignment horizontal="right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Continuous" vertical="center"/>
    </xf>
    <xf numFmtId="3" fontId="9" fillId="0" borderId="7" xfId="2" applyNumberFormat="1" applyFont="1" applyBorder="1" applyAlignment="1">
      <alignment horizontal="center" vertical="center" wrapText="1"/>
    </xf>
    <xf numFmtId="164" fontId="9" fillId="0" borderId="7" xfId="2" applyNumberFormat="1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Continuous" vertical="center" shrinkToFit="1"/>
    </xf>
    <xf numFmtId="164" fontId="9" fillId="0" borderId="9" xfId="3" applyNumberFormat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top" wrapText="1"/>
    </xf>
    <xf numFmtId="0" fontId="9" fillId="0" borderId="11" xfId="1" applyFont="1" applyBorder="1" applyAlignment="1">
      <alignment horizontal="center" vertical="top" wrapText="1"/>
    </xf>
    <xf numFmtId="0" fontId="11" fillId="0" borderId="11" xfId="1" applyFont="1" applyBorder="1" applyAlignment="1">
      <alignment horizontal="left" vertical="top" wrapText="1"/>
    </xf>
    <xf numFmtId="0" fontId="9" fillId="0" borderId="11" xfId="1" applyFont="1" applyBorder="1" applyAlignment="1">
      <alignment horizontal="center" vertical="center" wrapText="1"/>
    </xf>
    <xf numFmtId="164" fontId="9" fillId="0" borderId="11" xfId="1" applyNumberFormat="1" applyFont="1" applyBorder="1" applyAlignment="1">
      <alignment horizontal="right" vertical="top" wrapText="1"/>
    </xf>
    <xf numFmtId="0" fontId="9" fillId="0" borderId="12" xfId="1" applyFont="1" applyBorder="1" applyAlignment="1">
      <alignment vertical="top" wrapText="1"/>
    </xf>
    <xf numFmtId="0" fontId="9" fillId="0" borderId="13" xfId="1" applyFont="1" applyBorder="1" applyAlignment="1">
      <alignment vertical="top" wrapText="1"/>
    </xf>
    <xf numFmtId="0" fontId="9" fillId="0" borderId="10" xfId="1" applyFont="1" applyBorder="1" applyAlignment="1">
      <alignment horizontal="right" vertical="top" wrapText="1"/>
    </xf>
    <xf numFmtId="0" fontId="9" fillId="0" borderId="11" xfId="1" applyFont="1" applyBorder="1" applyAlignment="1">
      <alignment horizontal="center" vertical="top"/>
    </xf>
    <xf numFmtId="0" fontId="12" fillId="0" borderId="11" xfId="4" applyFont="1" applyBorder="1" applyAlignment="1">
      <alignment horizontal="left" vertical="top" wrapText="1"/>
    </xf>
    <xf numFmtId="3" fontId="9" fillId="0" borderId="11" xfId="5" applyNumberFormat="1" applyFont="1" applyBorder="1" applyAlignment="1">
      <alignment horizontal="center" vertical="center"/>
    </xf>
    <xf numFmtId="49" fontId="9" fillId="0" borderId="11" xfId="4" applyNumberFormat="1" applyFont="1" applyBorder="1" applyAlignment="1">
      <alignment horizontal="center" vertical="center"/>
    </xf>
    <xf numFmtId="164" fontId="9" fillId="0" borderId="11" xfId="1" applyNumberFormat="1" applyFont="1" applyBorder="1" applyAlignment="1">
      <alignment horizontal="right" vertical="center" wrapText="1"/>
    </xf>
    <xf numFmtId="3" fontId="9" fillId="0" borderId="11" xfId="4" applyNumberFormat="1" applyFont="1" applyBorder="1" applyAlignment="1">
      <alignment horizontal="center" vertical="center"/>
    </xf>
    <xf numFmtId="3" fontId="9" fillId="0" borderId="11" xfId="5" applyNumberFormat="1" applyFont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9" fillId="0" borderId="22" xfId="1" applyFont="1" applyBorder="1" applyAlignment="1">
      <alignment vertical="top" wrapText="1"/>
    </xf>
    <xf numFmtId="0" fontId="9" fillId="0" borderId="11" xfId="1" applyFont="1" applyBorder="1" applyAlignment="1">
      <alignment horizontal="left" vertical="top" wrapText="1"/>
    </xf>
    <xf numFmtId="0" fontId="9" fillId="0" borderId="14" xfId="1" applyFont="1" applyBorder="1" applyAlignment="1">
      <alignment vertical="top" wrapText="1"/>
    </xf>
    <xf numFmtId="0" fontId="12" fillId="0" borderId="11" xfId="5" applyFont="1" applyBorder="1" applyAlignment="1">
      <alignment horizontal="left" vertical="top" wrapText="1"/>
    </xf>
    <xf numFmtId="164" fontId="9" fillId="2" borderId="11" xfId="1" applyNumberFormat="1" applyFont="1" applyFill="1" applyBorder="1" applyAlignment="1">
      <alignment horizontal="right" vertical="center" wrapText="1"/>
    </xf>
    <xf numFmtId="0" fontId="13" fillId="0" borderId="11" xfId="4" applyFont="1" applyBorder="1" applyAlignment="1">
      <alignment horizontal="left" vertical="top" wrapText="1"/>
    </xf>
    <xf numFmtId="0" fontId="14" fillId="0" borderId="11" xfId="4" applyFont="1" applyBorder="1" applyAlignment="1">
      <alignment horizontal="left" vertical="top" wrapText="1"/>
    </xf>
    <xf numFmtId="0" fontId="9" fillId="0" borderId="0" xfId="1" applyFont="1" applyAlignment="1">
      <alignment horizontal="left" vertical="top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vertical="top"/>
    </xf>
    <xf numFmtId="165" fontId="9" fillId="0" borderId="11" xfId="6" applyNumberFormat="1" applyFont="1" applyBorder="1" applyAlignment="1">
      <alignment horizontal="center" vertical="center" wrapText="1"/>
    </xf>
    <xf numFmtId="0" fontId="12" fillId="0" borderId="11" xfId="4" applyFont="1" applyBorder="1" applyAlignment="1">
      <alignment horizontal="center" vertical="center" wrapText="1"/>
    </xf>
    <xf numFmtId="0" fontId="12" fillId="0" borderId="12" xfId="4" applyFont="1" applyBorder="1" applyAlignment="1">
      <alignment wrapText="1"/>
    </xf>
    <xf numFmtId="0" fontId="12" fillId="0" borderId="12" xfId="4" applyFont="1" applyBorder="1" applyAlignment="1">
      <alignment horizontal="left" wrapText="1"/>
    </xf>
    <xf numFmtId="0" fontId="12" fillId="0" borderId="12" xfId="4" applyFont="1" applyBorder="1" applyAlignment="1">
      <alignment vertical="top" wrapText="1"/>
    </xf>
    <xf numFmtId="0" fontId="12" fillId="0" borderId="11" xfId="7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9" fillId="0" borderId="15" xfId="1" applyFont="1" applyBorder="1" applyAlignment="1">
      <alignment horizontal="center" vertical="center" wrapText="1"/>
    </xf>
    <xf numFmtId="164" fontId="9" fillId="0" borderId="12" xfId="1" applyNumberFormat="1" applyFont="1" applyBorder="1" applyAlignment="1">
      <alignment vertical="top" wrapText="1"/>
    </xf>
    <xf numFmtId="0" fontId="9" fillId="0" borderId="15" xfId="1" applyFont="1" applyBorder="1" applyAlignment="1">
      <alignment horizontal="center" vertical="top" wrapText="1"/>
    </xf>
    <xf numFmtId="0" fontId="9" fillId="0" borderId="16" xfId="1" applyFont="1" applyBorder="1" applyAlignment="1">
      <alignment horizontal="center" vertical="top" wrapText="1"/>
    </xf>
    <xf numFmtId="0" fontId="9" fillId="0" borderId="15" xfId="1" applyFont="1" applyBorder="1" applyAlignment="1">
      <alignment horizontal="left" vertical="top" wrapText="1"/>
    </xf>
    <xf numFmtId="0" fontId="9" fillId="0" borderId="17" xfId="1" applyFont="1" applyBorder="1" applyAlignment="1">
      <alignment vertical="top" wrapText="1"/>
    </xf>
    <xf numFmtId="0" fontId="9" fillId="0" borderId="18" xfId="1" applyFont="1" applyBorder="1" applyAlignment="1">
      <alignment vertical="top" wrapText="1"/>
    </xf>
    <xf numFmtId="0" fontId="9" fillId="0" borderId="24" xfId="1" applyFont="1" applyBorder="1" applyAlignment="1">
      <alignment horizontal="right" vertical="top" wrapText="1"/>
    </xf>
    <xf numFmtId="0" fontId="9" fillId="0" borderId="19" xfId="1" applyFont="1" applyBorder="1" applyAlignment="1">
      <alignment horizontal="center" vertical="top" wrapText="1"/>
    </xf>
    <xf numFmtId="0" fontId="9" fillId="0" borderId="19" xfId="1" applyFont="1" applyBorder="1" applyAlignment="1">
      <alignment vertical="top" wrapText="1"/>
    </xf>
    <xf numFmtId="0" fontId="9" fillId="0" borderId="19" xfId="1" applyFont="1" applyBorder="1" applyAlignment="1">
      <alignment horizontal="center" vertical="center" wrapText="1"/>
    </xf>
    <xf numFmtId="164" fontId="9" fillId="0" borderId="19" xfId="1" applyNumberFormat="1" applyFont="1" applyBorder="1" applyAlignment="1">
      <alignment horizontal="center" vertical="center" wrapText="1"/>
    </xf>
    <xf numFmtId="164" fontId="9" fillId="2" borderId="23" xfId="1" applyNumberFormat="1" applyFont="1" applyFill="1" applyBorder="1" applyAlignment="1">
      <alignment horizontal="right" vertical="center" wrapText="1"/>
    </xf>
    <xf numFmtId="0" fontId="9" fillId="0" borderId="20" xfId="1" applyFont="1" applyBorder="1" applyAlignment="1">
      <alignment vertical="top" wrapText="1"/>
    </xf>
    <xf numFmtId="0" fontId="9" fillId="0" borderId="21" xfId="1" applyFont="1" applyBorder="1" applyAlignment="1">
      <alignment vertical="top" wrapText="1"/>
    </xf>
    <xf numFmtId="0" fontId="9" fillId="0" borderId="0" xfId="1" applyFont="1" applyAlignment="1">
      <alignment vertical="center"/>
    </xf>
    <xf numFmtId="0" fontId="9" fillId="0" borderId="0" xfId="1" applyFont="1" applyAlignment="1">
      <alignment vertical="top" wrapText="1"/>
    </xf>
    <xf numFmtId="0" fontId="5" fillId="0" borderId="11" xfId="1" applyFont="1" applyBorder="1" applyAlignment="1">
      <alignment horizontal="center" vertical="top"/>
    </xf>
    <xf numFmtId="0" fontId="15" fillId="0" borderId="11" xfId="4" applyFont="1" applyBorder="1" applyAlignment="1">
      <alignment horizontal="left" vertical="top" wrapText="1"/>
    </xf>
    <xf numFmtId="3" fontId="5" fillId="0" borderId="11" xfId="4" applyNumberFormat="1" applyFont="1" applyBorder="1" applyAlignment="1">
      <alignment horizontal="center" vertical="center"/>
    </xf>
    <xf numFmtId="49" fontId="5" fillId="0" borderId="11" xfId="4" applyNumberFormat="1" applyFont="1" applyBorder="1" applyAlignment="1">
      <alignment horizontal="center" vertical="center"/>
    </xf>
    <xf numFmtId="164" fontId="5" fillId="0" borderId="11" xfId="1" applyNumberFormat="1" applyFont="1" applyBorder="1" applyAlignment="1">
      <alignment horizontal="right" vertical="center" wrapText="1"/>
    </xf>
    <xf numFmtId="0" fontId="5" fillId="0" borderId="12" xfId="1" applyFont="1" applyBorder="1" applyAlignment="1">
      <alignment vertical="top" wrapText="1"/>
    </xf>
    <xf numFmtId="164" fontId="5" fillId="0" borderId="14" xfId="1" applyNumberFormat="1" applyFont="1" applyBorder="1" applyAlignment="1">
      <alignment horizontal="center" vertical="center" wrapText="1"/>
    </xf>
    <xf numFmtId="164" fontId="5" fillId="0" borderId="11" xfId="1" applyNumberFormat="1" applyFont="1" applyBorder="1" applyAlignment="1">
      <alignment horizontal="center" vertical="center" wrapText="1"/>
    </xf>
    <xf numFmtId="164" fontId="11" fillId="0" borderId="0" xfId="1" applyNumberFormat="1" applyFont="1" applyAlignment="1">
      <alignment horizontal="right"/>
    </xf>
  </cellXfs>
  <cellStyles count="8">
    <cellStyle name="fnRegressQ" xfId="6"/>
    <cellStyle name="Normální" xfId="0" builtinId="0"/>
    <cellStyle name="Normální 2" xfId="4"/>
    <cellStyle name="normální 2 3" xfId="5"/>
    <cellStyle name="normální_K_VZT1" xfId="7"/>
    <cellStyle name="normální_Rozpočet investičních nákladů platí 16,+ specifikace" xfId="2"/>
    <cellStyle name="normální_SA_PC15_51_VV_00" xfId="3"/>
    <cellStyle name="normální_Zadávací podklad pro profe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pps.jci.com/sites/JCBSCZ-BMS_Fire_Sec_CZ_SK/Shared%20Documents/BMS_Fire_Sec_CZ_SK/Zak&#225;zky%20v%20p&#345;&#237;prav&#283;/FN%20Motol%20Simula&#269;n&#237;%20centrum/KALK%2022-043-PPLS%20FN%20Motol%20simula&#269;n&#237;%20centr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kace zakázky"/>
      <sheetName val="VV"/>
      <sheetName val="HW"/>
      <sheetName val="Montáže"/>
      <sheetName val="SW práce"/>
      <sheetName val="PC"/>
      <sheetName val="ESTIMATE"/>
      <sheetName val="Kabeláže"/>
      <sheetName val="Rozvaděče"/>
      <sheetName val="Návrh ŘS"/>
      <sheetName val="Měření kabelů"/>
      <sheetName val="Vzorový VV"/>
      <sheetName val="Ceníky"/>
      <sheetName val="QARF"/>
      <sheetName val="Zdrojová data"/>
    </sheetNames>
    <sheetDataSet>
      <sheetData sheetId="0"/>
      <sheetData sheetId="1"/>
      <sheetData sheetId="2">
        <row r="23">
          <cell r="M23">
            <v>3</v>
          </cell>
        </row>
      </sheetData>
      <sheetData sheetId="3">
        <row r="3">
          <cell r="K3">
            <v>726</v>
          </cell>
        </row>
      </sheetData>
      <sheetData sheetId="4"/>
      <sheetData sheetId="5"/>
      <sheetData sheetId="6">
        <row r="27">
          <cell r="H27">
            <v>70950</v>
          </cell>
        </row>
      </sheetData>
      <sheetData sheetId="7">
        <row r="8">
          <cell r="R8">
            <v>50.429500000000004</v>
          </cell>
        </row>
      </sheetData>
      <sheetData sheetId="8">
        <row r="11">
          <cell r="M11">
            <v>315000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tabSelected="1" zoomScaleNormal="100" workbookViewId="0">
      <pane ySplit="5" topLeftCell="A6" activePane="bottomLeft" state="frozen"/>
      <selection pane="bottomLeft" activeCell="G126" sqref="G126"/>
    </sheetView>
  </sheetViews>
  <sheetFormatPr defaultColWidth="9.28515625" defaultRowHeight="15.75" x14ac:dyDescent="0.25"/>
  <cols>
    <col min="1" max="1" width="8.7109375" style="9" customWidth="1"/>
    <col min="2" max="2" width="11.28515625" style="9" bestFit="1" customWidth="1"/>
    <col min="3" max="3" width="64.7109375" style="9" customWidth="1"/>
    <col min="4" max="4" width="10.7109375" style="13" customWidth="1"/>
    <col min="5" max="5" width="8.7109375" style="76" customWidth="1"/>
    <col min="6" max="6" width="17.7109375" style="13" customWidth="1"/>
    <col min="7" max="7" width="15" style="15" customWidth="1"/>
    <col min="8" max="8" width="92.7109375" style="9" customWidth="1"/>
    <col min="9" max="9" width="31.85546875" style="9" customWidth="1"/>
    <col min="10" max="10" width="19.42578125" style="9" customWidth="1"/>
    <col min="11" max="11" width="14.7109375" style="9" customWidth="1"/>
    <col min="12" max="12" width="13" style="9" customWidth="1"/>
    <col min="13" max="16384" width="9.28515625" style="9"/>
  </cols>
  <sheetData>
    <row r="1" spans="1:9" ht="16.5" thickTop="1" x14ac:dyDescent="0.25">
      <c r="A1" s="2" t="s">
        <v>0</v>
      </c>
      <c r="B1" s="3"/>
      <c r="C1" s="4" t="s">
        <v>226</v>
      </c>
      <c r="D1" s="5"/>
      <c r="E1" s="6"/>
      <c r="F1" s="5"/>
      <c r="G1" s="7"/>
      <c r="H1" s="4"/>
      <c r="I1" s="8"/>
    </row>
    <row r="2" spans="1:9" x14ac:dyDescent="0.25">
      <c r="A2" s="10" t="s">
        <v>1</v>
      </c>
      <c r="B2" s="11"/>
      <c r="C2" s="12" t="s">
        <v>225</v>
      </c>
      <c r="E2" s="14" t="s">
        <v>2</v>
      </c>
      <c r="F2" s="13" t="s">
        <v>229</v>
      </c>
      <c r="H2" s="12"/>
      <c r="I2" s="16"/>
    </row>
    <row r="3" spans="1:9" x14ac:dyDescent="0.25">
      <c r="A3" s="10" t="s">
        <v>3</v>
      </c>
      <c r="B3" s="11"/>
      <c r="C3" s="17" t="s">
        <v>227</v>
      </c>
      <c r="E3" s="14" t="s">
        <v>4</v>
      </c>
      <c r="F3" s="13" t="s">
        <v>228</v>
      </c>
      <c r="H3" s="12"/>
      <c r="I3" s="16"/>
    </row>
    <row r="4" spans="1:9" ht="18" customHeight="1" x14ac:dyDescent="0.25">
      <c r="A4" s="10" t="s">
        <v>5</v>
      </c>
      <c r="B4" s="11"/>
      <c r="C4" s="18" t="s">
        <v>230</v>
      </c>
      <c r="E4" s="19"/>
      <c r="G4" s="20">
        <f>G120</f>
        <v>0</v>
      </c>
      <c r="H4" s="12"/>
      <c r="I4" s="16"/>
    </row>
    <row r="5" spans="1:9" ht="67.150000000000006" customHeight="1" thickBot="1" x14ac:dyDescent="0.3">
      <c r="A5" s="21" t="s">
        <v>6</v>
      </c>
      <c r="B5" s="22" t="s">
        <v>7</v>
      </c>
      <c r="C5" s="23" t="s">
        <v>8</v>
      </c>
      <c r="D5" s="24" t="s">
        <v>9</v>
      </c>
      <c r="E5" s="22" t="s">
        <v>10</v>
      </c>
      <c r="F5" s="25" t="s">
        <v>135</v>
      </c>
      <c r="G5" s="25" t="s">
        <v>136</v>
      </c>
      <c r="H5" s="26" t="s">
        <v>11</v>
      </c>
      <c r="I5" s="27" t="s">
        <v>134</v>
      </c>
    </row>
    <row r="6" spans="1:9" ht="28.5" customHeight="1" thickTop="1" x14ac:dyDescent="0.25">
      <c r="A6" s="28" t="s">
        <v>12</v>
      </c>
      <c r="B6" s="29"/>
      <c r="C6" s="30" t="s">
        <v>13</v>
      </c>
      <c r="D6" s="31"/>
      <c r="E6" s="31"/>
      <c r="F6" s="31"/>
      <c r="G6" s="32"/>
      <c r="H6" s="33"/>
      <c r="I6" s="34"/>
    </row>
    <row r="7" spans="1:9" ht="47.25" x14ac:dyDescent="0.25">
      <c r="A7" s="35" t="s">
        <v>14</v>
      </c>
      <c r="B7" s="36" t="s">
        <v>15</v>
      </c>
      <c r="C7" s="37" t="s">
        <v>16</v>
      </c>
      <c r="D7" s="38">
        <v>11</v>
      </c>
      <c r="E7" s="39" t="s">
        <v>17</v>
      </c>
      <c r="F7" s="84"/>
      <c r="G7" s="40">
        <f>D7*F7</f>
        <v>0</v>
      </c>
      <c r="H7" s="33" t="s">
        <v>18</v>
      </c>
      <c r="I7" s="34"/>
    </row>
    <row r="8" spans="1:9" ht="47.25" x14ac:dyDescent="0.25">
      <c r="A8" s="35" t="s">
        <v>19</v>
      </c>
      <c r="B8" s="36" t="s">
        <v>15</v>
      </c>
      <c r="C8" s="37" t="s">
        <v>21</v>
      </c>
      <c r="D8" s="41">
        <v>15</v>
      </c>
      <c r="E8" s="39" t="s">
        <v>17</v>
      </c>
      <c r="F8" s="84"/>
      <c r="G8" s="40">
        <f t="shared" ref="G8:G26" si="0">D8*F8</f>
        <v>0</v>
      </c>
      <c r="H8" s="33" t="s">
        <v>22</v>
      </c>
      <c r="I8" s="34"/>
    </row>
    <row r="9" spans="1:9" ht="47.25" x14ac:dyDescent="0.25">
      <c r="A9" s="35" t="s">
        <v>20</v>
      </c>
      <c r="B9" s="36" t="s">
        <v>15</v>
      </c>
      <c r="C9" s="37" t="s">
        <v>24</v>
      </c>
      <c r="D9" s="41">
        <v>12</v>
      </c>
      <c r="E9" s="31" t="s">
        <v>17</v>
      </c>
      <c r="F9" s="84"/>
      <c r="G9" s="40">
        <f t="shared" si="0"/>
        <v>0</v>
      </c>
      <c r="H9" s="33" t="s">
        <v>25</v>
      </c>
      <c r="I9" s="34"/>
    </row>
    <row r="10" spans="1:9" ht="30" x14ac:dyDescent="0.25">
      <c r="A10" s="35" t="s">
        <v>23</v>
      </c>
      <c r="B10" s="36" t="s">
        <v>15</v>
      </c>
      <c r="C10" s="42" t="s">
        <v>26</v>
      </c>
      <c r="D10" s="38">
        <v>15</v>
      </c>
      <c r="E10" s="31" t="s">
        <v>17</v>
      </c>
      <c r="F10" s="84"/>
      <c r="G10" s="40">
        <f t="shared" si="0"/>
        <v>0</v>
      </c>
      <c r="H10" s="43" t="s">
        <v>27</v>
      </c>
      <c r="I10" s="1"/>
    </row>
    <row r="11" spans="1:9" ht="47.25" x14ac:dyDescent="0.25">
      <c r="A11" s="35" t="s">
        <v>65</v>
      </c>
      <c r="B11" s="36" t="s">
        <v>15</v>
      </c>
      <c r="C11" s="45" t="s">
        <v>28</v>
      </c>
      <c r="D11" s="38">
        <v>7</v>
      </c>
      <c r="E11" s="31" t="s">
        <v>17</v>
      </c>
      <c r="F11" s="84"/>
      <c r="G11" s="40">
        <f t="shared" si="0"/>
        <v>0</v>
      </c>
      <c r="H11" s="33" t="s">
        <v>29</v>
      </c>
      <c r="I11" s="34"/>
    </row>
    <row r="12" spans="1:9" ht="47.25" x14ac:dyDescent="0.25">
      <c r="A12" s="35" t="s">
        <v>66</v>
      </c>
      <c r="B12" s="36" t="s">
        <v>15</v>
      </c>
      <c r="C12" s="45" t="s">
        <v>170</v>
      </c>
      <c r="D12" s="38">
        <v>3</v>
      </c>
      <c r="E12" s="31" t="s">
        <v>17</v>
      </c>
      <c r="F12" s="84"/>
      <c r="G12" s="40">
        <f t="shared" ref="G12" si="1">D12*F12</f>
        <v>0</v>
      </c>
      <c r="H12" s="33" t="s">
        <v>171</v>
      </c>
      <c r="I12" s="34"/>
    </row>
    <row r="13" spans="1:9" ht="47.25" x14ac:dyDescent="0.25">
      <c r="A13" s="35" t="s">
        <v>67</v>
      </c>
      <c r="B13" s="36" t="s">
        <v>15</v>
      </c>
      <c r="C13" s="37" t="s">
        <v>30</v>
      </c>
      <c r="D13" s="41">
        <v>1</v>
      </c>
      <c r="E13" s="31" t="s">
        <v>17</v>
      </c>
      <c r="F13" s="84"/>
      <c r="G13" s="40">
        <f t="shared" si="0"/>
        <v>0</v>
      </c>
      <c r="H13" s="33" t="s">
        <v>31</v>
      </c>
      <c r="I13" s="34"/>
    </row>
    <row r="14" spans="1:9" ht="47.25" x14ac:dyDescent="0.25">
      <c r="A14" s="35" t="s">
        <v>68</v>
      </c>
      <c r="B14" s="29" t="s">
        <v>15</v>
      </c>
      <c r="C14" s="45" t="s">
        <v>175</v>
      </c>
      <c r="D14" s="41">
        <v>1</v>
      </c>
      <c r="E14" s="31" t="s">
        <v>17</v>
      </c>
      <c r="F14" s="84"/>
      <c r="G14" s="40">
        <f t="shared" si="0"/>
        <v>0</v>
      </c>
      <c r="H14" s="33" t="s">
        <v>176</v>
      </c>
      <c r="I14" s="34"/>
    </row>
    <row r="15" spans="1:9" ht="63" x14ac:dyDescent="0.25">
      <c r="A15" s="35" t="s">
        <v>69</v>
      </c>
      <c r="B15" s="29" t="s">
        <v>15</v>
      </c>
      <c r="C15" s="45" t="s">
        <v>32</v>
      </c>
      <c r="D15" s="41">
        <v>2</v>
      </c>
      <c r="E15" s="31" t="s">
        <v>17</v>
      </c>
      <c r="F15" s="84"/>
      <c r="G15" s="40">
        <f t="shared" si="0"/>
        <v>0</v>
      </c>
      <c r="H15" s="33" t="s">
        <v>33</v>
      </c>
      <c r="I15" s="34"/>
    </row>
    <row r="16" spans="1:9" ht="63" x14ac:dyDescent="0.25">
      <c r="A16" s="35" t="s">
        <v>70</v>
      </c>
      <c r="B16" s="29" t="s">
        <v>15</v>
      </c>
      <c r="C16" s="45" t="s">
        <v>34</v>
      </c>
      <c r="D16" s="41">
        <v>2</v>
      </c>
      <c r="E16" s="31" t="s">
        <v>17</v>
      </c>
      <c r="F16" s="84"/>
      <c r="G16" s="40">
        <f t="shared" si="0"/>
        <v>0</v>
      </c>
      <c r="H16" s="33" t="s">
        <v>35</v>
      </c>
      <c r="I16" s="34"/>
    </row>
    <row r="17" spans="1:9" ht="63" customHeight="1" x14ac:dyDescent="0.25">
      <c r="A17" s="35" t="s">
        <v>71</v>
      </c>
      <c r="B17" s="36" t="s">
        <v>15</v>
      </c>
      <c r="C17" s="37" t="s">
        <v>36</v>
      </c>
      <c r="D17" s="41">
        <v>5</v>
      </c>
      <c r="E17" s="31" t="s">
        <v>17</v>
      </c>
      <c r="F17" s="84"/>
      <c r="G17" s="40">
        <f t="shared" si="0"/>
        <v>0</v>
      </c>
      <c r="H17" s="33" t="s">
        <v>37</v>
      </c>
      <c r="I17" s="34"/>
    </row>
    <row r="18" spans="1:9" ht="63" x14ac:dyDescent="0.25">
      <c r="A18" s="35" t="s">
        <v>72</v>
      </c>
      <c r="B18" s="36" t="s">
        <v>15</v>
      </c>
      <c r="C18" s="37" t="s">
        <v>38</v>
      </c>
      <c r="D18" s="41">
        <v>21</v>
      </c>
      <c r="E18" s="31" t="s">
        <v>17</v>
      </c>
      <c r="F18" s="84"/>
      <c r="G18" s="40">
        <f t="shared" si="0"/>
        <v>0</v>
      </c>
      <c r="H18" s="33" t="s">
        <v>39</v>
      </c>
      <c r="I18" s="34"/>
    </row>
    <row r="19" spans="1:9" ht="64.5" customHeight="1" x14ac:dyDescent="0.25">
      <c r="A19" s="35" t="s">
        <v>73</v>
      </c>
      <c r="B19" s="36" t="s">
        <v>15</v>
      </c>
      <c r="C19" s="37" t="s">
        <v>40</v>
      </c>
      <c r="D19" s="41">
        <v>1</v>
      </c>
      <c r="E19" s="31" t="s">
        <v>17</v>
      </c>
      <c r="F19" s="84"/>
      <c r="G19" s="40">
        <f t="shared" si="0"/>
        <v>0</v>
      </c>
      <c r="H19" s="33" t="s">
        <v>41</v>
      </c>
      <c r="I19" s="34"/>
    </row>
    <row r="20" spans="1:9" ht="31.5" x14ac:dyDescent="0.25">
      <c r="A20" s="35" t="s">
        <v>74</v>
      </c>
      <c r="B20" s="29"/>
      <c r="C20" s="45" t="s">
        <v>42</v>
      </c>
      <c r="D20" s="31">
        <v>14</v>
      </c>
      <c r="E20" s="31" t="s">
        <v>17</v>
      </c>
      <c r="F20" s="84"/>
      <c r="G20" s="40">
        <f t="shared" si="0"/>
        <v>0</v>
      </c>
      <c r="H20" s="33" t="s">
        <v>43</v>
      </c>
      <c r="I20" s="34"/>
    </row>
    <row r="21" spans="1:9" ht="47.25" x14ac:dyDescent="0.25">
      <c r="A21" s="35" t="s">
        <v>75</v>
      </c>
      <c r="B21" s="29"/>
      <c r="C21" s="45" t="s">
        <v>163</v>
      </c>
      <c r="D21" s="31">
        <v>4</v>
      </c>
      <c r="E21" s="31" t="s">
        <v>17</v>
      </c>
      <c r="F21" s="84"/>
      <c r="G21" s="40">
        <f t="shared" ref="G21" si="2">D21*F21</f>
        <v>0</v>
      </c>
      <c r="H21" s="33" t="s">
        <v>164</v>
      </c>
      <c r="I21" s="34"/>
    </row>
    <row r="22" spans="1:9" ht="47.25" x14ac:dyDescent="0.25">
      <c r="A22" s="35" t="s">
        <v>76</v>
      </c>
      <c r="B22" s="29" t="s">
        <v>15</v>
      </c>
      <c r="C22" s="45" t="s">
        <v>45</v>
      </c>
      <c r="D22" s="31">
        <v>12</v>
      </c>
      <c r="E22" s="31" t="s">
        <v>17</v>
      </c>
      <c r="F22" s="84"/>
      <c r="G22" s="40">
        <f t="shared" si="0"/>
        <v>0</v>
      </c>
      <c r="H22" s="33" t="s">
        <v>46</v>
      </c>
      <c r="I22" s="34"/>
    </row>
    <row r="23" spans="1:9" ht="47.25" customHeight="1" x14ac:dyDescent="0.25">
      <c r="A23" s="35" t="s">
        <v>77</v>
      </c>
      <c r="B23" s="29" t="s">
        <v>15</v>
      </c>
      <c r="C23" s="45" t="s">
        <v>47</v>
      </c>
      <c r="D23" s="31">
        <v>1</v>
      </c>
      <c r="E23" s="31" t="s">
        <v>17</v>
      </c>
      <c r="F23" s="84"/>
      <c r="G23" s="40">
        <f t="shared" si="0"/>
        <v>0</v>
      </c>
      <c r="H23" s="33" t="s">
        <v>166</v>
      </c>
      <c r="I23" s="34"/>
    </row>
    <row r="24" spans="1:9" ht="47.25" customHeight="1" x14ac:dyDescent="0.25">
      <c r="A24" s="35" t="s">
        <v>89</v>
      </c>
      <c r="B24" s="29" t="s">
        <v>15</v>
      </c>
      <c r="C24" s="45" t="s">
        <v>165</v>
      </c>
      <c r="D24" s="31">
        <v>5</v>
      </c>
      <c r="E24" s="31" t="s">
        <v>17</v>
      </c>
      <c r="F24" s="84"/>
      <c r="G24" s="40">
        <f t="shared" ref="G24" si="3">D24*F24</f>
        <v>0</v>
      </c>
      <c r="H24" s="33" t="s">
        <v>167</v>
      </c>
      <c r="I24" s="34"/>
    </row>
    <row r="25" spans="1:9" ht="31.5" x14ac:dyDescent="0.25">
      <c r="A25" s="35" t="s">
        <v>92</v>
      </c>
      <c r="B25" s="29"/>
      <c r="C25" s="45" t="s">
        <v>48</v>
      </c>
      <c r="D25" s="31">
        <v>18</v>
      </c>
      <c r="E25" s="31" t="s">
        <v>17</v>
      </c>
      <c r="F25" s="84"/>
      <c r="G25" s="40">
        <f t="shared" si="0"/>
        <v>0</v>
      </c>
      <c r="H25" s="33" t="s">
        <v>44</v>
      </c>
      <c r="I25" s="34"/>
    </row>
    <row r="26" spans="1:9" x14ac:dyDescent="0.25">
      <c r="A26" s="35" t="s">
        <v>96</v>
      </c>
      <c r="B26" s="29"/>
      <c r="C26" s="45" t="s">
        <v>168</v>
      </c>
      <c r="D26" s="31">
        <v>14</v>
      </c>
      <c r="E26" s="31" t="s">
        <v>17</v>
      </c>
      <c r="F26" s="84"/>
      <c r="G26" s="40">
        <f t="shared" si="0"/>
        <v>0</v>
      </c>
      <c r="H26" s="33" t="s">
        <v>168</v>
      </c>
      <c r="I26" s="34"/>
    </row>
    <row r="27" spans="1:9" ht="31.5" x14ac:dyDescent="0.25">
      <c r="A27" s="35" t="s">
        <v>99</v>
      </c>
      <c r="B27" s="29"/>
      <c r="C27" s="45" t="s">
        <v>50</v>
      </c>
      <c r="D27" s="31">
        <v>2</v>
      </c>
      <c r="E27" s="31" t="s">
        <v>17</v>
      </c>
      <c r="F27" s="84"/>
      <c r="G27" s="40">
        <f t="shared" ref="G27:G79" si="4">D27*F27</f>
        <v>0</v>
      </c>
      <c r="H27" s="33" t="s">
        <v>51</v>
      </c>
      <c r="I27" s="34"/>
    </row>
    <row r="28" spans="1:9" ht="31.5" x14ac:dyDescent="0.25">
      <c r="A28" s="35" t="s">
        <v>102</v>
      </c>
      <c r="B28" s="29"/>
      <c r="C28" s="45" t="s">
        <v>188</v>
      </c>
      <c r="D28" s="31">
        <v>1</v>
      </c>
      <c r="E28" s="31" t="s">
        <v>17</v>
      </c>
      <c r="F28" s="84"/>
      <c r="G28" s="40">
        <f t="shared" si="4"/>
        <v>0</v>
      </c>
      <c r="H28" s="33" t="s">
        <v>187</v>
      </c>
      <c r="I28" s="34"/>
    </row>
    <row r="29" spans="1:9" ht="31.5" x14ac:dyDescent="0.25">
      <c r="A29" s="35" t="s">
        <v>105</v>
      </c>
      <c r="B29" s="29"/>
      <c r="C29" s="45" t="s">
        <v>52</v>
      </c>
      <c r="D29" s="31">
        <v>2</v>
      </c>
      <c r="E29" s="31" t="s">
        <v>17</v>
      </c>
      <c r="F29" s="84"/>
      <c r="G29" s="40">
        <f t="shared" si="4"/>
        <v>0</v>
      </c>
      <c r="H29" s="33" t="s">
        <v>53</v>
      </c>
      <c r="I29" s="34"/>
    </row>
    <row r="30" spans="1:9" ht="48" customHeight="1" x14ac:dyDescent="0.25">
      <c r="A30" s="35" t="s">
        <v>107</v>
      </c>
      <c r="B30" s="29"/>
      <c r="C30" s="45" t="s">
        <v>169</v>
      </c>
      <c r="D30" s="31">
        <v>16</v>
      </c>
      <c r="E30" s="31" t="s">
        <v>17</v>
      </c>
      <c r="F30" s="84"/>
      <c r="G30" s="40">
        <f t="shared" si="4"/>
        <v>0</v>
      </c>
      <c r="H30" s="33" t="s">
        <v>54</v>
      </c>
      <c r="I30" s="34"/>
    </row>
    <row r="31" spans="1:9" ht="49.5" customHeight="1" x14ac:dyDescent="0.25">
      <c r="A31" s="35" t="s">
        <v>108</v>
      </c>
      <c r="B31" s="29"/>
      <c r="C31" s="45" t="s">
        <v>161</v>
      </c>
      <c r="D31" s="31">
        <v>3</v>
      </c>
      <c r="E31" s="31" t="s">
        <v>17</v>
      </c>
      <c r="F31" s="84"/>
      <c r="G31" s="40">
        <f t="shared" si="4"/>
        <v>0</v>
      </c>
      <c r="H31" s="33" t="s">
        <v>162</v>
      </c>
      <c r="I31" s="34"/>
    </row>
    <row r="32" spans="1:9" ht="49.5" customHeight="1" x14ac:dyDescent="0.25">
      <c r="A32" s="35" t="s">
        <v>109</v>
      </c>
      <c r="B32" s="29"/>
      <c r="C32" s="45" t="s">
        <v>173</v>
      </c>
      <c r="D32" s="31">
        <v>1</v>
      </c>
      <c r="E32" s="31" t="s">
        <v>17</v>
      </c>
      <c r="F32" s="84"/>
      <c r="G32" s="40">
        <f t="shared" ref="G32" si="5">D32*F32</f>
        <v>0</v>
      </c>
      <c r="H32" s="33" t="s">
        <v>172</v>
      </c>
      <c r="I32" s="34"/>
    </row>
    <row r="33" spans="1:9" ht="49.5" customHeight="1" x14ac:dyDescent="0.25">
      <c r="A33" s="35" t="s">
        <v>110</v>
      </c>
      <c r="B33" s="29"/>
      <c r="C33" s="45" t="s">
        <v>183</v>
      </c>
      <c r="D33" s="31">
        <v>1</v>
      </c>
      <c r="E33" s="31" t="s">
        <v>17</v>
      </c>
      <c r="F33" s="84"/>
      <c r="G33" s="40">
        <f t="shared" ref="G33" si="6">D33*F33</f>
        <v>0</v>
      </c>
      <c r="H33" s="33" t="s">
        <v>184</v>
      </c>
      <c r="I33" s="34"/>
    </row>
    <row r="34" spans="1:9" ht="47.25" x14ac:dyDescent="0.25">
      <c r="A34" s="35" t="s">
        <v>137</v>
      </c>
      <c r="B34" s="29"/>
      <c r="C34" s="45" t="s">
        <v>177</v>
      </c>
      <c r="D34" s="31">
        <v>1</v>
      </c>
      <c r="E34" s="31" t="s">
        <v>17</v>
      </c>
      <c r="F34" s="84"/>
      <c r="G34" s="40">
        <f t="shared" si="4"/>
        <v>0</v>
      </c>
      <c r="H34" s="33" t="s">
        <v>179</v>
      </c>
      <c r="I34" s="34"/>
    </row>
    <row r="35" spans="1:9" ht="63" x14ac:dyDescent="0.25">
      <c r="A35" s="35" t="s">
        <v>138</v>
      </c>
      <c r="B35" s="29"/>
      <c r="C35" s="45" t="s">
        <v>178</v>
      </c>
      <c r="D35" s="31">
        <v>2</v>
      </c>
      <c r="E35" s="31" t="s">
        <v>17</v>
      </c>
      <c r="F35" s="84"/>
      <c r="G35" s="40">
        <f t="shared" ref="G35:G36" si="7">D35*F35</f>
        <v>0</v>
      </c>
      <c r="H35" s="33" t="s">
        <v>180</v>
      </c>
      <c r="I35" s="34"/>
    </row>
    <row r="36" spans="1:9" ht="49.5" customHeight="1" x14ac:dyDescent="0.25">
      <c r="A36" s="35" t="s">
        <v>139</v>
      </c>
      <c r="B36" s="29"/>
      <c r="C36" s="45" t="s">
        <v>181</v>
      </c>
      <c r="D36" s="31">
        <v>1</v>
      </c>
      <c r="E36" s="31" t="s">
        <v>17</v>
      </c>
      <c r="F36" s="84"/>
      <c r="G36" s="40">
        <f t="shared" si="7"/>
        <v>0</v>
      </c>
      <c r="H36" s="33" t="s">
        <v>182</v>
      </c>
      <c r="I36" s="34"/>
    </row>
    <row r="37" spans="1:9" ht="31.5" x14ac:dyDescent="0.25">
      <c r="A37" s="35" t="s">
        <v>49</v>
      </c>
      <c r="B37" s="29"/>
      <c r="C37" s="45" t="s">
        <v>55</v>
      </c>
      <c r="D37" s="31">
        <v>11</v>
      </c>
      <c r="E37" s="31" t="s">
        <v>17</v>
      </c>
      <c r="F37" s="84"/>
      <c r="G37" s="40">
        <f t="shared" si="4"/>
        <v>0</v>
      </c>
      <c r="H37" s="33" t="s">
        <v>174</v>
      </c>
      <c r="I37" s="34"/>
    </row>
    <row r="38" spans="1:9" ht="47.25" x14ac:dyDescent="0.25">
      <c r="A38" s="35" t="s">
        <v>140</v>
      </c>
      <c r="B38" s="29"/>
      <c r="C38" s="45" t="s">
        <v>57</v>
      </c>
      <c r="D38" s="31">
        <v>13</v>
      </c>
      <c r="E38" s="31" t="s">
        <v>17</v>
      </c>
      <c r="F38" s="84"/>
      <c r="G38" s="40">
        <f t="shared" si="4"/>
        <v>0</v>
      </c>
      <c r="H38" s="33" t="s">
        <v>56</v>
      </c>
      <c r="I38" s="34"/>
    </row>
    <row r="39" spans="1:9" ht="47.25" x14ac:dyDescent="0.25">
      <c r="A39" s="35" t="s">
        <v>141</v>
      </c>
      <c r="B39" s="29"/>
      <c r="C39" s="45" t="s">
        <v>185</v>
      </c>
      <c r="D39" s="31">
        <v>14</v>
      </c>
      <c r="E39" s="31" t="s">
        <v>58</v>
      </c>
      <c r="F39" s="84"/>
      <c r="G39" s="40">
        <f t="shared" si="4"/>
        <v>0</v>
      </c>
      <c r="H39" s="46" t="s">
        <v>186</v>
      </c>
      <c r="I39" s="44"/>
    </row>
    <row r="40" spans="1:9" ht="47.25" x14ac:dyDescent="0.25">
      <c r="A40" s="35" t="s">
        <v>142</v>
      </c>
      <c r="B40" s="36" t="s">
        <v>15</v>
      </c>
      <c r="C40" s="47" t="s">
        <v>59</v>
      </c>
      <c r="D40" s="31">
        <v>3</v>
      </c>
      <c r="E40" s="31" t="s">
        <v>17</v>
      </c>
      <c r="F40" s="84"/>
      <c r="G40" s="40">
        <f t="shared" si="4"/>
        <v>0</v>
      </c>
      <c r="H40" s="33" t="s">
        <v>60</v>
      </c>
      <c r="I40" s="44"/>
    </row>
    <row r="41" spans="1:9" ht="31.5" x14ac:dyDescent="0.25">
      <c r="A41" s="35" t="s">
        <v>143</v>
      </c>
      <c r="B41" s="36" t="s">
        <v>15</v>
      </c>
      <c r="C41" s="37" t="s">
        <v>231</v>
      </c>
      <c r="D41" s="31">
        <v>1</v>
      </c>
      <c r="E41" s="31" t="s">
        <v>58</v>
      </c>
      <c r="F41" s="84"/>
      <c r="G41" s="40">
        <f t="shared" si="4"/>
        <v>0</v>
      </c>
      <c r="H41" s="37" t="s">
        <v>232</v>
      </c>
      <c r="I41" s="34"/>
    </row>
    <row r="42" spans="1:9" x14ac:dyDescent="0.25">
      <c r="A42" s="35"/>
      <c r="B42" s="36"/>
      <c r="C42" s="37"/>
      <c r="D42" s="31"/>
      <c r="E42" s="31"/>
      <c r="F42" s="84"/>
      <c r="G42" s="48">
        <f>SUM(G7:G41)</f>
        <v>0</v>
      </c>
      <c r="H42" s="33"/>
      <c r="I42" s="34"/>
    </row>
    <row r="43" spans="1:9" x14ac:dyDescent="0.25">
      <c r="A43" s="28" t="s">
        <v>12</v>
      </c>
      <c r="B43" s="29"/>
      <c r="C43" s="49" t="s">
        <v>61</v>
      </c>
      <c r="D43" s="41"/>
      <c r="E43" s="39"/>
      <c r="F43" s="84"/>
      <c r="G43" s="40"/>
      <c r="H43" s="33"/>
      <c r="I43" s="34"/>
    </row>
    <row r="44" spans="1:9" ht="47.25" x14ac:dyDescent="0.25">
      <c r="A44" s="35" t="s">
        <v>14</v>
      </c>
      <c r="B44" s="36" t="s">
        <v>62</v>
      </c>
      <c r="C44" s="37" t="s">
        <v>190</v>
      </c>
      <c r="D44" s="41">
        <v>1</v>
      </c>
      <c r="E44" s="39" t="s">
        <v>17</v>
      </c>
      <c r="F44" s="84"/>
      <c r="G44" s="40">
        <f t="shared" si="4"/>
        <v>0</v>
      </c>
      <c r="H44" s="33" t="s">
        <v>189</v>
      </c>
      <c r="I44" s="34"/>
    </row>
    <row r="45" spans="1:9" ht="63" x14ac:dyDescent="0.25">
      <c r="A45" s="35" t="s">
        <v>19</v>
      </c>
      <c r="B45" s="29"/>
      <c r="C45" s="50" t="s">
        <v>63</v>
      </c>
      <c r="D45" s="41">
        <v>1</v>
      </c>
      <c r="E45" s="39" t="s">
        <v>17</v>
      </c>
      <c r="F45" s="84"/>
      <c r="G45" s="40">
        <f t="shared" si="4"/>
        <v>0</v>
      </c>
      <c r="H45" s="33" t="s">
        <v>64</v>
      </c>
      <c r="I45" s="34"/>
    </row>
    <row r="46" spans="1:9" ht="47.25" x14ac:dyDescent="0.25">
      <c r="A46" s="35" t="s">
        <v>20</v>
      </c>
      <c r="B46" s="36" t="s">
        <v>62</v>
      </c>
      <c r="C46" s="37" t="s">
        <v>191</v>
      </c>
      <c r="D46" s="41">
        <v>1</v>
      </c>
      <c r="E46" s="39" t="s">
        <v>17</v>
      </c>
      <c r="F46" s="84"/>
      <c r="G46" s="40">
        <f t="shared" ref="G46:G51" si="8">D46*F46</f>
        <v>0</v>
      </c>
      <c r="H46" s="33" t="s">
        <v>189</v>
      </c>
      <c r="I46" s="34"/>
    </row>
    <row r="47" spans="1:9" ht="63" x14ac:dyDescent="0.25">
      <c r="A47" s="35" t="s">
        <v>23</v>
      </c>
      <c r="B47" s="29"/>
      <c r="C47" s="50" t="s">
        <v>63</v>
      </c>
      <c r="D47" s="41">
        <v>1</v>
      </c>
      <c r="E47" s="39" t="s">
        <v>17</v>
      </c>
      <c r="F47" s="84"/>
      <c r="G47" s="40">
        <f t="shared" si="8"/>
        <v>0</v>
      </c>
      <c r="H47" s="33" t="s">
        <v>64</v>
      </c>
      <c r="I47" s="34"/>
    </row>
    <row r="48" spans="1:9" ht="47.25" x14ac:dyDescent="0.25">
      <c r="A48" s="35" t="s">
        <v>65</v>
      </c>
      <c r="B48" s="36" t="s">
        <v>62</v>
      </c>
      <c r="C48" s="37" t="s">
        <v>192</v>
      </c>
      <c r="D48" s="41">
        <v>1</v>
      </c>
      <c r="E48" s="39" t="s">
        <v>17</v>
      </c>
      <c r="F48" s="84"/>
      <c r="G48" s="40">
        <f t="shared" si="8"/>
        <v>0</v>
      </c>
      <c r="H48" s="33" t="s">
        <v>189</v>
      </c>
      <c r="I48" s="34"/>
    </row>
    <row r="49" spans="1:10" ht="31.5" x14ac:dyDescent="0.25">
      <c r="A49" s="35" t="s">
        <v>66</v>
      </c>
      <c r="B49" s="78" t="s">
        <v>62</v>
      </c>
      <c r="C49" s="79" t="s">
        <v>251</v>
      </c>
      <c r="D49" s="80">
        <v>1</v>
      </c>
      <c r="E49" s="81" t="s">
        <v>17</v>
      </c>
      <c r="F49" s="84"/>
      <c r="G49" s="82">
        <f t="shared" si="8"/>
        <v>0</v>
      </c>
      <c r="H49" s="83" t="s">
        <v>252</v>
      </c>
      <c r="I49" s="34"/>
    </row>
    <row r="50" spans="1:10" ht="63" x14ac:dyDescent="0.25">
      <c r="A50" s="35" t="s">
        <v>67</v>
      </c>
      <c r="B50" s="29"/>
      <c r="C50" s="50" t="s">
        <v>63</v>
      </c>
      <c r="D50" s="41">
        <v>1</v>
      </c>
      <c r="E50" s="39" t="s">
        <v>17</v>
      </c>
      <c r="F50" s="84"/>
      <c r="G50" s="40">
        <f t="shared" si="8"/>
        <v>0</v>
      </c>
      <c r="H50" s="33" t="s">
        <v>64</v>
      </c>
      <c r="I50" s="34"/>
    </row>
    <row r="51" spans="1:10" ht="63" x14ac:dyDescent="0.25">
      <c r="A51" s="35" t="s">
        <v>68</v>
      </c>
      <c r="B51" s="29"/>
      <c r="C51" s="50" t="s">
        <v>253</v>
      </c>
      <c r="D51" s="41">
        <v>1</v>
      </c>
      <c r="E51" s="39" t="s">
        <v>17</v>
      </c>
      <c r="F51" s="84"/>
      <c r="G51" s="40">
        <f t="shared" si="8"/>
        <v>0</v>
      </c>
      <c r="H51" s="33" t="s">
        <v>64</v>
      </c>
      <c r="I51" s="34"/>
    </row>
    <row r="52" spans="1:10" ht="78.75" x14ac:dyDescent="0.25">
      <c r="A52" s="35" t="s">
        <v>69</v>
      </c>
      <c r="B52" s="36" t="s">
        <v>62</v>
      </c>
      <c r="C52" s="37" t="s">
        <v>193</v>
      </c>
      <c r="D52" s="41">
        <v>1</v>
      </c>
      <c r="E52" s="39" t="s">
        <v>17</v>
      </c>
      <c r="F52" s="84"/>
      <c r="G52" s="40">
        <f t="shared" si="4"/>
        <v>0</v>
      </c>
      <c r="H52" s="33" t="s">
        <v>78</v>
      </c>
      <c r="I52" s="34"/>
    </row>
    <row r="53" spans="1:10" x14ac:dyDescent="0.25">
      <c r="A53" s="35"/>
      <c r="B53" s="36"/>
      <c r="C53" s="37"/>
      <c r="D53" s="41"/>
      <c r="E53" s="39"/>
      <c r="F53" s="84"/>
      <c r="G53" s="48">
        <f>SUM(G44:G52)</f>
        <v>0</v>
      </c>
      <c r="H53" s="33"/>
      <c r="I53" s="34"/>
    </row>
    <row r="54" spans="1:10" x14ac:dyDescent="0.25">
      <c r="A54" s="28" t="s">
        <v>12</v>
      </c>
      <c r="B54" s="29"/>
      <c r="C54" s="49" t="s">
        <v>79</v>
      </c>
      <c r="D54" s="31"/>
      <c r="E54" s="31"/>
      <c r="F54" s="84"/>
      <c r="G54" s="40"/>
      <c r="H54" s="33"/>
      <c r="I54" s="34"/>
    </row>
    <row r="55" spans="1:10" ht="87" customHeight="1" x14ac:dyDescent="0.25">
      <c r="A55" s="35" t="s">
        <v>14</v>
      </c>
      <c r="B55" s="36" t="s">
        <v>80</v>
      </c>
      <c r="C55" s="47" t="s">
        <v>194</v>
      </c>
      <c r="D55" s="31">
        <v>1</v>
      </c>
      <c r="E55" s="31" t="s">
        <v>17</v>
      </c>
      <c r="F55" s="84"/>
      <c r="G55" s="40">
        <f t="shared" si="4"/>
        <v>0</v>
      </c>
      <c r="H55" s="33" t="s">
        <v>233</v>
      </c>
      <c r="I55" s="34"/>
      <c r="J55" s="51"/>
    </row>
    <row r="56" spans="1:10" ht="94.5" x14ac:dyDescent="0.25">
      <c r="A56" s="35" t="s">
        <v>19</v>
      </c>
      <c r="B56" s="36" t="s">
        <v>80</v>
      </c>
      <c r="C56" s="37" t="s">
        <v>195</v>
      </c>
      <c r="D56" s="31">
        <v>1</v>
      </c>
      <c r="E56" s="31" t="s">
        <v>17</v>
      </c>
      <c r="F56" s="84"/>
      <c r="G56" s="40">
        <f t="shared" si="4"/>
        <v>0</v>
      </c>
      <c r="H56" s="33" t="s">
        <v>198</v>
      </c>
      <c r="I56" s="34"/>
      <c r="J56" s="51"/>
    </row>
    <row r="57" spans="1:10" ht="78.75" x14ac:dyDescent="0.25">
      <c r="A57" s="35" t="s">
        <v>20</v>
      </c>
      <c r="B57" s="36" t="s">
        <v>80</v>
      </c>
      <c r="C57" s="37" t="s">
        <v>196</v>
      </c>
      <c r="D57" s="31">
        <v>1</v>
      </c>
      <c r="E57" s="31" t="s">
        <v>17</v>
      </c>
      <c r="F57" s="84"/>
      <c r="G57" s="40">
        <f t="shared" si="4"/>
        <v>0</v>
      </c>
      <c r="H57" s="33" t="s">
        <v>234</v>
      </c>
      <c r="I57" s="34"/>
      <c r="J57" s="51"/>
    </row>
    <row r="58" spans="1:10" s="53" customFormat="1" ht="78.75" x14ac:dyDescent="0.25">
      <c r="A58" s="35" t="s">
        <v>23</v>
      </c>
      <c r="B58" s="36" t="s">
        <v>80</v>
      </c>
      <c r="C58" s="37" t="s">
        <v>197</v>
      </c>
      <c r="D58" s="52">
        <v>1</v>
      </c>
      <c r="E58" s="31" t="s">
        <v>17</v>
      </c>
      <c r="F58" s="84"/>
      <c r="G58" s="40">
        <f t="shared" si="4"/>
        <v>0</v>
      </c>
      <c r="H58" s="33" t="s">
        <v>199</v>
      </c>
      <c r="I58" s="34"/>
    </row>
    <row r="59" spans="1:10" s="53" customFormat="1" ht="110.25" x14ac:dyDescent="0.25">
      <c r="A59" s="35" t="s">
        <v>65</v>
      </c>
      <c r="B59" s="36" t="s">
        <v>80</v>
      </c>
      <c r="C59" s="37" t="s">
        <v>207</v>
      </c>
      <c r="D59" s="52">
        <v>1</v>
      </c>
      <c r="E59" s="31" t="s">
        <v>17</v>
      </c>
      <c r="F59" s="84"/>
      <c r="G59" s="40">
        <f t="shared" ref="G59" si="9">D59*F59</f>
        <v>0</v>
      </c>
      <c r="H59" s="33" t="s">
        <v>208</v>
      </c>
      <c r="I59" s="34"/>
    </row>
    <row r="60" spans="1:10" ht="63" x14ac:dyDescent="0.25">
      <c r="A60" s="35" t="s">
        <v>66</v>
      </c>
      <c r="B60" s="36" t="s">
        <v>80</v>
      </c>
      <c r="C60" s="37" t="s">
        <v>81</v>
      </c>
      <c r="D60" s="31">
        <v>1</v>
      </c>
      <c r="E60" s="39" t="s">
        <v>17</v>
      </c>
      <c r="F60" s="84"/>
      <c r="G60" s="40">
        <f t="shared" si="4"/>
        <v>0</v>
      </c>
      <c r="H60" s="33" t="s">
        <v>200</v>
      </c>
      <c r="I60" s="33"/>
    </row>
    <row r="61" spans="1:10" ht="31.5" x14ac:dyDescent="0.25">
      <c r="A61" s="35" t="s">
        <v>67</v>
      </c>
      <c r="B61" s="36" t="s">
        <v>80</v>
      </c>
      <c r="C61" s="37" t="s">
        <v>256</v>
      </c>
      <c r="D61" s="31">
        <v>1</v>
      </c>
      <c r="E61" s="39" t="s">
        <v>17</v>
      </c>
      <c r="F61" s="84"/>
      <c r="G61" s="40">
        <f t="shared" si="4"/>
        <v>0</v>
      </c>
      <c r="H61" s="33" t="s">
        <v>258</v>
      </c>
      <c r="I61" s="34"/>
    </row>
    <row r="62" spans="1:10" ht="36.4" customHeight="1" x14ac:dyDescent="0.25">
      <c r="A62" s="35" t="s">
        <v>68</v>
      </c>
      <c r="B62" s="36" t="s">
        <v>80</v>
      </c>
      <c r="C62" s="37" t="s">
        <v>257</v>
      </c>
      <c r="D62" s="31">
        <v>1</v>
      </c>
      <c r="E62" s="31" t="s">
        <v>17</v>
      </c>
      <c r="F62" s="85"/>
      <c r="G62" s="40">
        <f t="shared" ref="G62" si="10">D62*F62</f>
        <v>0</v>
      </c>
      <c r="H62" s="33" t="s">
        <v>259</v>
      </c>
      <c r="I62" s="34"/>
    </row>
    <row r="63" spans="1:10" x14ac:dyDescent="0.25">
      <c r="A63" s="35" t="s">
        <v>69</v>
      </c>
      <c r="B63" s="36" t="s">
        <v>80</v>
      </c>
      <c r="C63" s="37" t="s">
        <v>82</v>
      </c>
      <c r="D63" s="31">
        <v>3</v>
      </c>
      <c r="E63" s="39" t="s">
        <v>17</v>
      </c>
      <c r="F63" s="84"/>
      <c r="G63" s="40">
        <f t="shared" si="4"/>
        <v>0</v>
      </c>
      <c r="H63" s="33" t="s">
        <v>83</v>
      </c>
      <c r="I63" s="34"/>
    </row>
    <row r="64" spans="1:10" ht="31.5" x14ac:dyDescent="0.25">
      <c r="A64" s="35" t="s">
        <v>70</v>
      </c>
      <c r="B64" s="29"/>
      <c r="C64" s="37" t="s">
        <v>201</v>
      </c>
      <c r="D64" s="31">
        <v>1</v>
      </c>
      <c r="E64" s="39" t="s">
        <v>58</v>
      </c>
      <c r="F64" s="84"/>
      <c r="G64" s="40">
        <f t="shared" si="4"/>
        <v>0</v>
      </c>
      <c r="H64" s="33" t="s">
        <v>84</v>
      </c>
      <c r="I64" s="34"/>
    </row>
    <row r="65" spans="1:9" ht="31.5" x14ac:dyDescent="0.25">
      <c r="A65" s="35" t="s">
        <v>71</v>
      </c>
      <c r="B65" s="29"/>
      <c r="C65" s="37" t="s">
        <v>202</v>
      </c>
      <c r="D65" s="31">
        <v>1</v>
      </c>
      <c r="E65" s="39" t="s">
        <v>58</v>
      </c>
      <c r="F65" s="84"/>
      <c r="G65" s="40">
        <f t="shared" si="4"/>
        <v>0</v>
      </c>
      <c r="H65" s="33" t="s">
        <v>85</v>
      </c>
      <c r="I65" s="34"/>
    </row>
    <row r="66" spans="1:9" ht="31.5" x14ac:dyDescent="0.25">
      <c r="A66" s="35" t="s">
        <v>72</v>
      </c>
      <c r="B66" s="29"/>
      <c r="C66" s="37" t="s">
        <v>203</v>
      </c>
      <c r="D66" s="31">
        <v>1</v>
      </c>
      <c r="E66" s="39" t="s">
        <v>58</v>
      </c>
      <c r="F66" s="84"/>
      <c r="G66" s="40">
        <f t="shared" si="4"/>
        <v>0</v>
      </c>
      <c r="H66" s="33" t="s">
        <v>86</v>
      </c>
      <c r="I66" s="34"/>
    </row>
    <row r="67" spans="1:9" ht="47.25" x14ac:dyDescent="0.25">
      <c r="A67" s="35" t="s">
        <v>73</v>
      </c>
      <c r="B67" s="29"/>
      <c r="C67" s="37" t="s">
        <v>204</v>
      </c>
      <c r="D67" s="31">
        <v>1</v>
      </c>
      <c r="E67" s="39" t="s">
        <v>58</v>
      </c>
      <c r="F67" s="84"/>
      <c r="G67" s="40">
        <f t="shared" si="4"/>
        <v>0</v>
      </c>
      <c r="H67" s="33" t="s">
        <v>205</v>
      </c>
      <c r="I67" s="34"/>
    </row>
    <row r="68" spans="1:9" ht="18" customHeight="1" x14ac:dyDescent="0.25">
      <c r="A68" s="35" t="s">
        <v>74</v>
      </c>
      <c r="B68" s="29"/>
      <c r="C68" s="37" t="s">
        <v>87</v>
      </c>
      <c r="D68" s="31">
        <v>3</v>
      </c>
      <c r="E68" s="39" t="s">
        <v>17</v>
      </c>
      <c r="F68" s="84"/>
      <c r="G68" s="40">
        <f t="shared" si="4"/>
        <v>0</v>
      </c>
      <c r="H68" s="33" t="s">
        <v>88</v>
      </c>
      <c r="I68" s="34"/>
    </row>
    <row r="69" spans="1:9" ht="31.5" x14ac:dyDescent="0.25">
      <c r="A69" s="35" t="s">
        <v>75</v>
      </c>
      <c r="B69" s="29"/>
      <c r="C69" s="37" t="s">
        <v>90</v>
      </c>
      <c r="D69" s="31">
        <v>2</v>
      </c>
      <c r="E69" s="39" t="s">
        <v>17</v>
      </c>
      <c r="F69" s="84"/>
      <c r="G69" s="40">
        <f t="shared" si="4"/>
        <v>0</v>
      </c>
      <c r="H69" s="33" t="s">
        <v>91</v>
      </c>
      <c r="I69" s="34"/>
    </row>
    <row r="70" spans="1:9" ht="81" customHeight="1" x14ac:dyDescent="0.25">
      <c r="A70" s="35" t="s">
        <v>76</v>
      </c>
      <c r="B70" s="29"/>
      <c r="C70" s="37" t="s">
        <v>211</v>
      </c>
      <c r="D70" s="31">
        <v>1</v>
      </c>
      <c r="E70" s="39" t="s">
        <v>58</v>
      </c>
      <c r="F70" s="84"/>
      <c r="G70" s="40">
        <f t="shared" ref="G70" si="11">D70*F70</f>
        <v>0</v>
      </c>
      <c r="H70" s="33" t="s">
        <v>212</v>
      </c>
      <c r="I70" s="34"/>
    </row>
    <row r="71" spans="1:9" ht="31.5" x14ac:dyDescent="0.25">
      <c r="A71" s="35" t="s">
        <v>77</v>
      </c>
      <c r="B71" s="29"/>
      <c r="C71" s="37" t="s">
        <v>93</v>
      </c>
      <c r="D71" s="31">
        <v>1</v>
      </c>
      <c r="E71" s="39" t="s">
        <v>94</v>
      </c>
      <c r="F71" s="84"/>
      <c r="G71" s="40">
        <f t="shared" si="4"/>
        <v>0</v>
      </c>
      <c r="H71" s="33" t="s">
        <v>95</v>
      </c>
      <c r="I71" s="34"/>
    </row>
    <row r="72" spans="1:9" ht="31.5" x14ac:dyDescent="0.25">
      <c r="A72" s="35" t="s">
        <v>89</v>
      </c>
      <c r="B72" s="29"/>
      <c r="C72" s="37" t="s">
        <v>97</v>
      </c>
      <c r="D72" s="31">
        <v>1</v>
      </c>
      <c r="E72" s="39" t="s">
        <v>94</v>
      </c>
      <c r="F72" s="84"/>
      <c r="G72" s="40">
        <f t="shared" si="4"/>
        <v>0</v>
      </c>
      <c r="H72" s="33" t="s">
        <v>98</v>
      </c>
      <c r="I72" s="34"/>
    </row>
    <row r="73" spans="1:9" ht="31.5" x14ac:dyDescent="0.25">
      <c r="A73" s="35" t="s">
        <v>92</v>
      </c>
      <c r="B73" s="29"/>
      <c r="C73" s="37" t="s">
        <v>100</v>
      </c>
      <c r="D73" s="31">
        <v>1</v>
      </c>
      <c r="E73" s="39" t="s">
        <v>94</v>
      </c>
      <c r="F73" s="84"/>
      <c r="G73" s="40">
        <f t="shared" si="4"/>
        <v>0</v>
      </c>
      <c r="H73" s="33" t="s">
        <v>101</v>
      </c>
      <c r="I73" s="34"/>
    </row>
    <row r="74" spans="1:9" ht="31.5" x14ac:dyDescent="0.25">
      <c r="A74" s="35" t="s">
        <v>96</v>
      </c>
      <c r="B74" s="29"/>
      <c r="C74" s="37" t="s">
        <v>103</v>
      </c>
      <c r="D74" s="31">
        <v>1</v>
      </c>
      <c r="E74" s="39" t="s">
        <v>94</v>
      </c>
      <c r="F74" s="84"/>
      <c r="G74" s="40">
        <f t="shared" si="4"/>
        <v>0</v>
      </c>
      <c r="H74" s="33" t="s">
        <v>104</v>
      </c>
      <c r="I74" s="34"/>
    </row>
    <row r="75" spans="1:9" ht="47.25" x14ac:dyDescent="0.25">
      <c r="A75" s="35" t="s">
        <v>99</v>
      </c>
      <c r="B75" s="29"/>
      <c r="C75" s="37" t="s">
        <v>106</v>
      </c>
      <c r="D75" s="31">
        <v>1</v>
      </c>
      <c r="E75" s="39" t="s">
        <v>58</v>
      </c>
      <c r="F75" s="84"/>
      <c r="G75" s="40">
        <f t="shared" si="4"/>
        <v>0</v>
      </c>
      <c r="H75" s="33" t="s">
        <v>206</v>
      </c>
      <c r="I75" s="34"/>
    </row>
    <row r="76" spans="1:9" ht="63.75" customHeight="1" x14ac:dyDescent="0.25">
      <c r="A76" s="35" t="s">
        <v>102</v>
      </c>
      <c r="B76" s="29"/>
      <c r="C76" s="37" t="s">
        <v>209</v>
      </c>
      <c r="D76" s="31">
        <v>1</v>
      </c>
      <c r="E76" s="39" t="s">
        <v>58</v>
      </c>
      <c r="F76" s="84"/>
      <c r="G76" s="40">
        <f t="shared" ref="G76" si="12">D76*F76</f>
        <v>0</v>
      </c>
      <c r="H76" s="33" t="s">
        <v>210</v>
      </c>
      <c r="I76" s="34"/>
    </row>
    <row r="77" spans="1:9" ht="47.25" x14ac:dyDescent="0.25">
      <c r="A77" s="35" t="s">
        <v>105</v>
      </c>
      <c r="B77" s="29"/>
      <c r="C77" s="45" t="s">
        <v>213</v>
      </c>
      <c r="D77" s="31">
        <v>1</v>
      </c>
      <c r="E77" s="31" t="s">
        <v>17</v>
      </c>
      <c r="F77" s="84"/>
      <c r="G77" s="40">
        <f t="shared" si="4"/>
        <v>0</v>
      </c>
      <c r="H77" s="33" t="s">
        <v>216</v>
      </c>
      <c r="I77" s="34"/>
    </row>
    <row r="78" spans="1:9" ht="31.5" x14ac:dyDescent="0.25">
      <c r="A78" s="35" t="s">
        <v>107</v>
      </c>
      <c r="B78" s="29"/>
      <c r="C78" s="45" t="s">
        <v>214</v>
      </c>
      <c r="D78" s="31">
        <v>1</v>
      </c>
      <c r="E78" s="31" t="s">
        <v>17</v>
      </c>
      <c r="F78" s="85"/>
      <c r="G78" s="40">
        <f t="shared" si="4"/>
        <v>0</v>
      </c>
      <c r="H78" s="33" t="s">
        <v>215</v>
      </c>
      <c r="I78" s="34"/>
    </row>
    <row r="79" spans="1:9" ht="36.4" customHeight="1" x14ac:dyDescent="0.25">
      <c r="A79" s="35" t="s">
        <v>108</v>
      </c>
      <c r="B79" s="29"/>
      <c r="C79" s="37" t="s">
        <v>111</v>
      </c>
      <c r="D79" s="31">
        <v>1</v>
      </c>
      <c r="E79" s="31" t="s">
        <v>58</v>
      </c>
      <c r="F79" s="85"/>
      <c r="G79" s="40">
        <f t="shared" si="4"/>
        <v>0</v>
      </c>
      <c r="H79" s="33" t="s">
        <v>112</v>
      </c>
      <c r="I79" s="34"/>
    </row>
    <row r="80" spans="1:9" ht="22.5" customHeight="1" x14ac:dyDescent="0.25">
      <c r="A80" s="35"/>
      <c r="B80" s="29"/>
      <c r="C80" s="37"/>
      <c r="D80" s="31"/>
      <c r="E80" s="31"/>
      <c r="F80" s="85"/>
      <c r="G80" s="48">
        <f>SUM(G55:G79)</f>
        <v>0</v>
      </c>
      <c r="H80" s="33"/>
      <c r="I80" s="34"/>
    </row>
    <row r="81" spans="1:9" ht="32.25" customHeight="1" x14ac:dyDescent="0.25">
      <c r="A81" s="28" t="s">
        <v>12</v>
      </c>
      <c r="B81" s="29"/>
      <c r="C81" s="49" t="s">
        <v>113</v>
      </c>
      <c r="D81" s="31"/>
      <c r="E81" s="31"/>
      <c r="F81" s="85"/>
      <c r="G81" s="40"/>
      <c r="H81" s="33"/>
      <c r="I81" s="34"/>
    </row>
    <row r="82" spans="1:9" ht="94.5" x14ac:dyDescent="0.25">
      <c r="A82" s="35" t="s">
        <v>14</v>
      </c>
      <c r="B82" s="36" t="s">
        <v>15</v>
      </c>
      <c r="C82" s="37" t="s">
        <v>218</v>
      </c>
      <c r="D82" s="54">
        <v>132</v>
      </c>
      <c r="E82" s="55" t="s">
        <v>114</v>
      </c>
      <c r="F82" s="85"/>
      <c r="G82" s="40">
        <f t="shared" ref="G82:G94" si="13">D82*F82</f>
        <v>0</v>
      </c>
      <c r="H82" s="56" t="s">
        <v>235</v>
      </c>
      <c r="I82" s="34"/>
    </row>
    <row r="83" spans="1:9" ht="94.5" x14ac:dyDescent="0.25">
      <c r="A83" s="35" t="s">
        <v>19</v>
      </c>
      <c r="B83" s="36" t="s">
        <v>15</v>
      </c>
      <c r="C83" s="37" t="s">
        <v>219</v>
      </c>
      <c r="D83" s="54">
        <v>53</v>
      </c>
      <c r="E83" s="55" t="s">
        <v>114</v>
      </c>
      <c r="F83" s="85"/>
      <c r="G83" s="40">
        <f t="shared" ref="G83" si="14">D83*F83</f>
        <v>0</v>
      </c>
      <c r="H83" s="56" t="s">
        <v>236</v>
      </c>
      <c r="I83" s="34"/>
    </row>
    <row r="84" spans="1:9" ht="78.75" x14ac:dyDescent="0.25">
      <c r="A84" s="35" t="s">
        <v>20</v>
      </c>
      <c r="B84" s="36" t="s">
        <v>15</v>
      </c>
      <c r="C84" s="37" t="s">
        <v>158</v>
      </c>
      <c r="D84" s="54">
        <v>882</v>
      </c>
      <c r="E84" s="55" t="s">
        <v>114</v>
      </c>
      <c r="F84" s="85"/>
      <c r="G84" s="40">
        <f t="shared" si="13"/>
        <v>0</v>
      </c>
      <c r="H84" s="57" t="s">
        <v>237</v>
      </c>
      <c r="I84" s="34"/>
    </row>
    <row r="85" spans="1:9" ht="78.75" x14ac:dyDescent="0.25">
      <c r="A85" s="35" t="s">
        <v>23</v>
      </c>
      <c r="B85" s="36" t="s">
        <v>15</v>
      </c>
      <c r="C85" s="37" t="s">
        <v>238</v>
      </c>
      <c r="D85" s="54">
        <v>3281</v>
      </c>
      <c r="E85" s="55" t="s">
        <v>114</v>
      </c>
      <c r="F85" s="85"/>
      <c r="G85" s="40">
        <f t="shared" si="13"/>
        <v>0</v>
      </c>
      <c r="H85" s="57" t="s">
        <v>237</v>
      </c>
      <c r="I85" s="34"/>
    </row>
    <row r="86" spans="1:9" ht="78.75" x14ac:dyDescent="0.25">
      <c r="A86" s="35" t="s">
        <v>65</v>
      </c>
      <c r="B86" s="36" t="s">
        <v>15</v>
      </c>
      <c r="C86" s="37" t="s">
        <v>239</v>
      </c>
      <c r="D86" s="54">
        <v>164</v>
      </c>
      <c r="E86" s="55" t="s">
        <v>114</v>
      </c>
      <c r="F86" s="85"/>
      <c r="G86" s="40">
        <f t="shared" si="13"/>
        <v>0</v>
      </c>
      <c r="H86" s="57" t="s">
        <v>237</v>
      </c>
      <c r="I86" s="34"/>
    </row>
    <row r="87" spans="1:9" ht="78.75" x14ac:dyDescent="0.25">
      <c r="A87" s="35" t="s">
        <v>66</v>
      </c>
      <c r="B87" s="36" t="s">
        <v>15</v>
      </c>
      <c r="C87" s="37" t="s">
        <v>240</v>
      </c>
      <c r="D87" s="54">
        <v>43</v>
      </c>
      <c r="E87" s="55" t="s">
        <v>114</v>
      </c>
      <c r="F87" s="85"/>
      <c r="G87" s="40">
        <f t="shared" si="13"/>
        <v>0</v>
      </c>
      <c r="H87" s="57" t="s">
        <v>237</v>
      </c>
      <c r="I87" s="34"/>
    </row>
    <row r="88" spans="1:9" ht="75.75" customHeight="1" x14ac:dyDescent="0.25">
      <c r="A88" s="35" t="s">
        <v>67</v>
      </c>
      <c r="B88" s="36" t="s">
        <v>15</v>
      </c>
      <c r="C88" s="37" t="s">
        <v>157</v>
      </c>
      <c r="D88" s="54">
        <v>10</v>
      </c>
      <c r="E88" s="55" t="s">
        <v>114</v>
      </c>
      <c r="F88" s="85"/>
      <c r="G88" s="40">
        <f t="shared" si="13"/>
        <v>0</v>
      </c>
      <c r="H88" s="57" t="s">
        <v>151</v>
      </c>
      <c r="I88" s="34"/>
    </row>
    <row r="89" spans="1:9" ht="75.75" customHeight="1" x14ac:dyDescent="0.25">
      <c r="A89" s="35" t="s">
        <v>68</v>
      </c>
      <c r="B89" s="36" t="s">
        <v>15</v>
      </c>
      <c r="C89" s="37" t="s">
        <v>217</v>
      </c>
      <c r="D89" s="54">
        <v>25</v>
      </c>
      <c r="E89" s="55" t="s">
        <v>114</v>
      </c>
      <c r="F89" s="85"/>
      <c r="G89" s="40">
        <f t="shared" si="13"/>
        <v>0</v>
      </c>
      <c r="H89" s="57" t="s">
        <v>151</v>
      </c>
      <c r="I89" s="34"/>
    </row>
    <row r="90" spans="1:9" ht="75.75" customHeight="1" x14ac:dyDescent="0.25">
      <c r="A90" s="35" t="s">
        <v>69</v>
      </c>
      <c r="B90" s="36" t="s">
        <v>15</v>
      </c>
      <c r="C90" s="37" t="s">
        <v>241</v>
      </c>
      <c r="D90" s="54">
        <v>423</v>
      </c>
      <c r="E90" s="55" t="s">
        <v>114</v>
      </c>
      <c r="F90" s="85"/>
      <c r="G90" s="40">
        <f t="shared" si="13"/>
        <v>0</v>
      </c>
      <c r="H90" s="57" t="s">
        <v>242</v>
      </c>
      <c r="I90" s="34"/>
    </row>
    <row r="91" spans="1:9" ht="75.75" customHeight="1" x14ac:dyDescent="0.25">
      <c r="A91" s="35" t="s">
        <v>70</v>
      </c>
      <c r="B91" s="36" t="s">
        <v>15</v>
      </c>
      <c r="C91" s="37" t="s">
        <v>243</v>
      </c>
      <c r="D91" s="54">
        <v>12</v>
      </c>
      <c r="E91" s="55" t="s">
        <v>114</v>
      </c>
      <c r="F91" s="85"/>
      <c r="G91" s="40">
        <f t="shared" si="13"/>
        <v>0</v>
      </c>
      <c r="H91" s="57" t="s">
        <v>242</v>
      </c>
      <c r="I91" s="34"/>
    </row>
    <row r="92" spans="1:9" ht="75.75" customHeight="1" x14ac:dyDescent="0.25">
      <c r="A92" s="35" t="s">
        <v>71</v>
      </c>
      <c r="B92" s="36" t="s">
        <v>15</v>
      </c>
      <c r="C92" s="37" t="s">
        <v>155</v>
      </c>
      <c r="D92" s="54">
        <v>312</v>
      </c>
      <c r="E92" s="55" t="s">
        <v>114</v>
      </c>
      <c r="F92" s="85"/>
      <c r="G92" s="40">
        <f t="shared" ref="G92" si="15">D92*F92</f>
        <v>0</v>
      </c>
      <c r="H92" s="57" t="s">
        <v>242</v>
      </c>
      <c r="I92" s="34"/>
    </row>
    <row r="93" spans="1:9" ht="78.75" x14ac:dyDescent="0.25">
      <c r="A93" s="35" t="s">
        <v>72</v>
      </c>
      <c r="B93" s="36" t="s">
        <v>15</v>
      </c>
      <c r="C93" s="37" t="s">
        <v>115</v>
      </c>
      <c r="D93" s="54">
        <v>72</v>
      </c>
      <c r="E93" s="55" t="s">
        <v>114</v>
      </c>
      <c r="F93" s="85"/>
      <c r="G93" s="40">
        <f t="shared" si="13"/>
        <v>0</v>
      </c>
      <c r="H93" s="57" t="s">
        <v>244</v>
      </c>
      <c r="I93" s="34"/>
    </row>
    <row r="94" spans="1:9" ht="31.5" x14ac:dyDescent="0.25">
      <c r="A94" s="35" t="s">
        <v>73</v>
      </c>
      <c r="B94" s="36" t="s">
        <v>15</v>
      </c>
      <c r="C94" s="37" t="s">
        <v>159</v>
      </c>
      <c r="D94" s="54">
        <v>156</v>
      </c>
      <c r="E94" s="55" t="s">
        <v>114</v>
      </c>
      <c r="F94" s="85"/>
      <c r="G94" s="40">
        <f t="shared" si="13"/>
        <v>0</v>
      </c>
      <c r="H94" s="57" t="s">
        <v>245</v>
      </c>
      <c r="I94" s="34"/>
    </row>
    <row r="95" spans="1:9" x14ac:dyDescent="0.25">
      <c r="A95" s="28"/>
      <c r="B95" s="29"/>
      <c r="C95" s="49"/>
      <c r="D95" s="31"/>
      <c r="E95" s="31"/>
      <c r="F95" s="85"/>
      <c r="G95" s="48">
        <f>SUM(G82:G94)</f>
        <v>0</v>
      </c>
      <c r="H95" s="33"/>
      <c r="I95" s="34"/>
    </row>
    <row r="96" spans="1:9" x14ac:dyDescent="0.25">
      <c r="A96" s="28" t="s">
        <v>12</v>
      </c>
      <c r="B96" s="29"/>
      <c r="C96" s="49" t="s">
        <v>116</v>
      </c>
      <c r="D96" s="31"/>
      <c r="E96" s="55"/>
      <c r="F96" s="85"/>
      <c r="G96" s="40"/>
      <c r="H96" s="57"/>
      <c r="I96" s="34"/>
    </row>
    <row r="97" spans="1:9" ht="157.5" x14ac:dyDescent="0.25">
      <c r="A97" s="35" t="s">
        <v>14</v>
      </c>
      <c r="B97" s="36" t="s">
        <v>15</v>
      </c>
      <c r="C97" s="50" t="s">
        <v>144</v>
      </c>
      <c r="D97" s="54">
        <v>24</v>
      </c>
      <c r="E97" s="55" t="s">
        <v>114</v>
      </c>
      <c r="F97" s="85"/>
      <c r="G97" s="40">
        <f t="shared" ref="G97" si="16">D97*F97</f>
        <v>0</v>
      </c>
      <c r="H97" s="58" t="s">
        <v>246</v>
      </c>
      <c r="I97" s="34"/>
    </row>
    <row r="98" spans="1:9" ht="157.5" x14ac:dyDescent="0.25">
      <c r="A98" s="35" t="s">
        <v>19</v>
      </c>
      <c r="B98" s="36" t="s">
        <v>15</v>
      </c>
      <c r="C98" s="50" t="s">
        <v>145</v>
      </c>
      <c r="D98" s="54">
        <v>126</v>
      </c>
      <c r="E98" s="55" t="s">
        <v>114</v>
      </c>
      <c r="F98" s="85"/>
      <c r="G98" s="40">
        <f t="shared" ref="G98:G99" si="17">D98*F98</f>
        <v>0</v>
      </c>
      <c r="H98" s="58" t="s">
        <v>247</v>
      </c>
      <c r="I98" s="34"/>
    </row>
    <row r="99" spans="1:9" ht="157.5" x14ac:dyDescent="0.25">
      <c r="A99" s="35" t="s">
        <v>20</v>
      </c>
      <c r="B99" s="36" t="s">
        <v>15</v>
      </c>
      <c r="C99" s="50" t="s">
        <v>146</v>
      </c>
      <c r="D99" s="54">
        <v>18</v>
      </c>
      <c r="E99" s="55" t="s">
        <v>114</v>
      </c>
      <c r="F99" s="85"/>
      <c r="G99" s="40">
        <f t="shared" si="17"/>
        <v>0</v>
      </c>
      <c r="H99" s="58" t="s">
        <v>248</v>
      </c>
      <c r="I99" s="34"/>
    </row>
    <row r="100" spans="1:9" ht="165.75" customHeight="1" x14ac:dyDescent="0.25">
      <c r="A100" s="35" t="s">
        <v>23</v>
      </c>
      <c r="B100" s="36" t="s">
        <v>15</v>
      </c>
      <c r="C100" s="50" t="s">
        <v>221</v>
      </c>
      <c r="D100" s="54">
        <v>31</v>
      </c>
      <c r="E100" s="55" t="s">
        <v>114</v>
      </c>
      <c r="F100" s="85"/>
      <c r="G100" s="40">
        <f t="shared" ref="G100:G101" si="18">D100*F100</f>
        <v>0</v>
      </c>
      <c r="H100" s="58" t="s">
        <v>249</v>
      </c>
      <c r="I100" s="34"/>
    </row>
    <row r="101" spans="1:9" ht="164.25" customHeight="1" x14ac:dyDescent="0.25">
      <c r="A101" s="35" t="s">
        <v>65</v>
      </c>
      <c r="B101" s="36" t="s">
        <v>15</v>
      </c>
      <c r="C101" s="50" t="s">
        <v>222</v>
      </c>
      <c r="D101" s="54">
        <v>61</v>
      </c>
      <c r="E101" s="55" t="s">
        <v>114</v>
      </c>
      <c r="F101" s="85"/>
      <c r="G101" s="40">
        <f t="shared" si="18"/>
        <v>0</v>
      </c>
      <c r="H101" s="58" t="s">
        <v>250</v>
      </c>
      <c r="I101" s="34"/>
    </row>
    <row r="102" spans="1:9" ht="63" x14ac:dyDescent="0.25">
      <c r="A102" s="35" t="s">
        <v>66</v>
      </c>
      <c r="B102" s="36" t="s">
        <v>15</v>
      </c>
      <c r="C102" s="59" t="s">
        <v>148</v>
      </c>
      <c r="D102" s="54">
        <v>243</v>
      </c>
      <c r="E102" s="55" t="s">
        <v>114</v>
      </c>
      <c r="F102" s="85"/>
      <c r="G102" s="40">
        <f t="shared" ref="G102:G117" si="19">D102*F102</f>
        <v>0</v>
      </c>
      <c r="H102" s="33" t="s">
        <v>153</v>
      </c>
      <c r="I102" s="34"/>
    </row>
    <row r="103" spans="1:9" ht="47.25" x14ac:dyDescent="0.25">
      <c r="A103" s="35" t="s">
        <v>67</v>
      </c>
      <c r="B103" s="36" t="s">
        <v>15</v>
      </c>
      <c r="C103" s="59" t="s">
        <v>149</v>
      </c>
      <c r="D103" s="54">
        <v>468</v>
      </c>
      <c r="E103" s="55" t="s">
        <v>114</v>
      </c>
      <c r="F103" s="85"/>
      <c r="G103" s="40">
        <f t="shared" si="19"/>
        <v>0</v>
      </c>
      <c r="H103" s="33" t="s">
        <v>150</v>
      </c>
      <c r="I103" s="34"/>
    </row>
    <row r="104" spans="1:9" ht="47.25" x14ac:dyDescent="0.25">
      <c r="A104" s="35" t="s">
        <v>68</v>
      </c>
      <c r="B104" s="36" t="s">
        <v>15</v>
      </c>
      <c r="C104" s="59" t="s">
        <v>147</v>
      </c>
      <c r="D104" s="54">
        <v>705</v>
      </c>
      <c r="E104" s="55" t="s">
        <v>17</v>
      </c>
      <c r="F104" s="85"/>
      <c r="G104" s="40">
        <f t="shared" si="19"/>
        <v>0</v>
      </c>
      <c r="H104" s="33" t="s">
        <v>156</v>
      </c>
      <c r="I104" s="34"/>
    </row>
    <row r="105" spans="1:9" ht="31.5" x14ac:dyDescent="0.25">
      <c r="A105" s="35" t="s">
        <v>69</v>
      </c>
      <c r="B105" s="36"/>
      <c r="C105" s="37" t="s">
        <v>220</v>
      </c>
      <c r="D105" s="31">
        <v>7</v>
      </c>
      <c r="E105" s="55" t="s">
        <v>17</v>
      </c>
      <c r="F105" s="85"/>
      <c r="G105" s="40">
        <f t="shared" si="19"/>
        <v>0</v>
      </c>
      <c r="H105" s="33" t="s">
        <v>117</v>
      </c>
      <c r="I105" s="34"/>
    </row>
    <row r="106" spans="1:9" ht="31.5" x14ac:dyDescent="0.25">
      <c r="A106" s="35" t="s">
        <v>70</v>
      </c>
      <c r="B106" s="36"/>
      <c r="C106" s="60" t="s">
        <v>118</v>
      </c>
      <c r="D106" s="31">
        <v>32</v>
      </c>
      <c r="E106" s="55" t="s">
        <v>17</v>
      </c>
      <c r="F106" s="85"/>
      <c r="G106" s="40">
        <f t="shared" si="19"/>
        <v>0</v>
      </c>
      <c r="H106" s="33" t="s">
        <v>119</v>
      </c>
      <c r="I106" s="34"/>
    </row>
    <row r="107" spans="1:9" ht="31.5" x14ac:dyDescent="0.25">
      <c r="A107" s="35" t="s">
        <v>71</v>
      </c>
      <c r="B107" s="36" t="s">
        <v>15</v>
      </c>
      <c r="C107" s="37" t="s">
        <v>120</v>
      </c>
      <c r="D107" s="31">
        <v>11</v>
      </c>
      <c r="E107" s="55" t="s">
        <v>17</v>
      </c>
      <c r="F107" s="85"/>
      <c r="G107" s="40">
        <f t="shared" si="19"/>
        <v>0</v>
      </c>
      <c r="H107" s="33" t="s">
        <v>121</v>
      </c>
      <c r="I107" s="34"/>
    </row>
    <row r="108" spans="1:9" ht="47.25" x14ac:dyDescent="0.25">
      <c r="A108" s="35" t="s">
        <v>72</v>
      </c>
      <c r="B108" s="36" t="s">
        <v>15</v>
      </c>
      <c r="C108" s="37" t="s">
        <v>152</v>
      </c>
      <c r="D108" s="61">
        <v>1</v>
      </c>
      <c r="E108" s="55" t="s">
        <v>58</v>
      </c>
      <c r="F108" s="85"/>
      <c r="G108" s="40">
        <f t="shared" si="19"/>
        <v>0</v>
      </c>
      <c r="H108" s="33" t="s">
        <v>154</v>
      </c>
      <c r="I108" s="34"/>
    </row>
    <row r="109" spans="1:9" x14ac:dyDescent="0.25">
      <c r="A109" s="35"/>
      <c r="B109" s="36"/>
      <c r="C109" s="37"/>
      <c r="D109" s="61"/>
      <c r="E109" s="55"/>
      <c r="F109" s="85"/>
      <c r="G109" s="48">
        <f>SUM(G97:G108)</f>
        <v>0</v>
      </c>
      <c r="H109" s="33"/>
      <c r="I109" s="34"/>
    </row>
    <row r="110" spans="1:9" x14ac:dyDescent="0.25">
      <c r="A110" s="28" t="s">
        <v>12</v>
      </c>
      <c r="B110" s="29"/>
      <c r="C110" s="30" t="s">
        <v>122</v>
      </c>
      <c r="D110" s="31"/>
      <c r="E110" s="31"/>
      <c r="F110" s="85"/>
      <c r="G110" s="40"/>
      <c r="H110" s="33"/>
      <c r="I110" s="34"/>
    </row>
    <row r="111" spans="1:9" ht="79.5" customHeight="1" x14ac:dyDescent="0.25">
      <c r="A111" s="35" t="s">
        <v>14</v>
      </c>
      <c r="B111" s="29"/>
      <c r="C111" s="45" t="s">
        <v>254</v>
      </c>
      <c r="D111" s="31">
        <v>1</v>
      </c>
      <c r="E111" s="31" t="s">
        <v>17</v>
      </c>
      <c r="F111" s="85"/>
      <c r="G111" s="40">
        <f t="shared" si="19"/>
        <v>0</v>
      </c>
      <c r="H111" s="33" t="s">
        <v>255</v>
      </c>
      <c r="I111" s="34"/>
    </row>
    <row r="112" spans="1:9" ht="47.25" x14ac:dyDescent="0.25">
      <c r="A112" s="35" t="s">
        <v>19</v>
      </c>
      <c r="B112" s="29"/>
      <c r="C112" s="45" t="s">
        <v>123</v>
      </c>
      <c r="D112" s="31">
        <v>1</v>
      </c>
      <c r="E112" s="31" t="s">
        <v>58</v>
      </c>
      <c r="F112" s="85"/>
      <c r="G112" s="40">
        <f t="shared" si="19"/>
        <v>0</v>
      </c>
      <c r="H112" s="62" t="s">
        <v>223</v>
      </c>
      <c r="I112" s="34"/>
    </row>
    <row r="113" spans="1:9" ht="141.75" x14ac:dyDescent="0.25">
      <c r="A113" s="35" t="s">
        <v>20</v>
      </c>
      <c r="B113" s="29"/>
      <c r="C113" s="45" t="s">
        <v>124</v>
      </c>
      <c r="D113" s="31">
        <v>1</v>
      </c>
      <c r="E113" s="31" t="s">
        <v>58</v>
      </c>
      <c r="F113" s="85"/>
      <c r="G113" s="40">
        <f t="shared" si="19"/>
        <v>0</v>
      </c>
      <c r="H113" s="62" t="s">
        <v>224</v>
      </c>
      <c r="I113" s="34"/>
    </row>
    <row r="114" spans="1:9" x14ac:dyDescent="0.25">
      <c r="A114" s="35" t="s">
        <v>23</v>
      </c>
      <c r="B114" s="29"/>
      <c r="C114" s="45" t="s">
        <v>125</v>
      </c>
      <c r="D114" s="31">
        <v>1</v>
      </c>
      <c r="E114" s="31" t="s">
        <v>58</v>
      </c>
      <c r="F114" s="85"/>
      <c r="G114" s="40">
        <f t="shared" si="19"/>
        <v>0</v>
      </c>
      <c r="H114" s="33" t="s">
        <v>126</v>
      </c>
      <c r="I114" s="34"/>
    </row>
    <row r="115" spans="1:9" x14ac:dyDescent="0.25">
      <c r="A115" s="35" t="s">
        <v>65</v>
      </c>
      <c r="B115" s="29"/>
      <c r="C115" s="45" t="s">
        <v>127</v>
      </c>
      <c r="D115" s="31">
        <v>1</v>
      </c>
      <c r="E115" s="31" t="s">
        <v>17</v>
      </c>
      <c r="F115" s="85"/>
      <c r="G115" s="40">
        <f t="shared" si="19"/>
        <v>0</v>
      </c>
      <c r="H115" s="33" t="s">
        <v>128</v>
      </c>
      <c r="I115" s="34"/>
    </row>
    <row r="116" spans="1:9" x14ac:dyDescent="0.25">
      <c r="A116" s="35" t="s">
        <v>66</v>
      </c>
      <c r="B116" s="63"/>
      <c r="C116" s="45" t="s">
        <v>129</v>
      </c>
      <c r="D116" s="31">
        <v>1</v>
      </c>
      <c r="E116" s="31" t="s">
        <v>58</v>
      </c>
      <c r="F116" s="85"/>
      <c r="G116" s="40">
        <f t="shared" si="19"/>
        <v>0</v>
      </c>
      <c r="H116" s="33" t="s">
        <v>130</v>
      </c>
      <c r="I116" s="34"/>
    </row>
    <row r="117" spans="1:9" x14ac:dyDescent="0.25">
      <c r="A117" s="35" t="s">
        <v>67</v>
      </c>
      <c r="B117" s="64"/>
      <c r="C117" s="65" t="s">
        <v>131</v>
      </c>
      <c r="D117" s="61">
        <v>8</v>
      </c>
      <c r="E117" s="61" t="s">
        <v>132</v>
      </c>
      <c r="F117" s="85"/>
      <c r="G117" s="40">
        <f t="shared" si="19"/>
        <v>0</v>
      </c>
      <c r="H117" s="66" t="s">
        <v>160</v>
      </c>
      <c r="I117" s="67"/>
    </row>
    <row r="118" spans="1:9" ht="16.5" thickBot="1" x14ac:dyDescent="0.3">
      <c r="A118" s="68"/>
      <c r="B118" s="69"/>
      <c r="C118" s="70"/>
      <c r="D118" s="71"/>
      <c r="E118" s="71"/>
      <c r="F118" s="72"/>
      <c r="G118" s="73">
        <f>SUM(G111:G117)</f>
        <v>0</v>
      </c>
      <c r="H118" s="74"/>
      <c r="I118" s="75"/>
    </row>
    <row r="119" spans="1:9" ht="16.5" thickTop="1" x14ac:dyDescent="0.25"/>
    <row r="120" spans="1:9" x14ac:dyDescent="0.25">
      <c r="E120" s="76" t="s">
        <v>133</v>
      </c>
      <c r="G120" s="86">
        <f>G118+G109+G95+G80+G53+G42</f>
        <v>0</v>
      </c>
    </row>
    <row r="122" spans="1:9" x14ac:dyDescent="0.25">
      <c r="H122" s="77"/>
    </row>
  </sheetData>
  <autoFilter ref="A1:I120"/>
  <phoneticPr fontId="6" type="noConversion"/>
  <pageMargins left="0.52" right="0.19685039370078741" top="0.74803149606299213" bottom="0.4" header="0.31496062992125984" footer="0.19685039370078741"/>
  <pageSetup paperSize="9" scale="53" orientation="landscape" r:id="rId1"/>
  <headerFooter>
    <oddFooter>&amp;R&amp;"-,Tučné"&amp;16strana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VV_MaR </vt:lpstr>
      <vt:lpstr>'VV_MaR '!Názvy_tisku</vt:lpstr>
      <vt:lpstr>'VV_MaR 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Plšek</dc:creator>
  <cp:lastModifiedBy>k_36</cp:lastModifiedBy>
  <cp:lastPrinted>2024-09-29T15:41:45Z</cp:lastPrinted>
  <dcterms:created xsi:type="dcterms:W3CDTF">2023-06-23T12:48:13Z</dcterms:created>
  <dcterms:modified xsi:type="dcterms:W3CDTF">2024-10-18T12:50:25Z</dcterms:modified>
</cp:coreProperties>
</file>